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51\Desktop\Питание\Ежедневное\"/>
    </mc:Choice>
  </mc:AlternateContent>
  <xr:revisionPtr revIDLastSave="0" documentId="13_ncr:1_{A863A759-6A0E-4D74-9413-8567382E518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8" i="1" l="1"/>
  <c r="G11" i="1"/>
  <c r="H11" i="1"/>
  <c r="I11" i="1"/>
  <c r="J11" i="1"/>
  <c r="J47" i="1"/>
  <c r="G128" i="1" l="1"/>
  <c r="H128" i="1"/>
  <c r="I128" i="1"/>
  <c r="J128" i="1"/>
  <c r="L113" i="1"/>
  <c r="F121" i="1"/>
  <c r="L25" i="1" l="1"/>
  <c r="G150" i="1" l="1"/>
  <c r="G47" i="1"/>
  <c r="L121" i="1" l="1"/>
  <c r="J121" i="1"/>
  <c r="I121" i="1"/>
  <c r="H121" i="1"/>
  <c r="G121" i="1"/>
  <c r="L76" i="1"/>
  <c r="J76" i="1"/>
  <c r="I76" i="1"/>
  <c r="H76" i="1"/>
  <c r="G76" i="1"/>
  <c r="F76" i="1"/>
  <c r="L47" i="1"/>
  <c r="I47" i="1"/>
  <c r="H47" i="1"/>
  <c r="F47" i="1"/>
  <c r="B151" i="1" l="1"/>
  <c r="A151" i="1"/>
  <c r="L150" i="1"/>
  <c r="J150" i="1"/>
  <c r="I150" i="1"/>
  <c r="H150" i="1"/>
  <c r="F150" i="1"/>
  <c r="B143" i="1"/>
  <c r="A143" i="1"/>
  <c r="J142" i="1"/>
  <c r="I142" i="1"/>
  <c r="H142" i="1"/>
  <c r="G142" i="1"/>
  <c r="F142" i="1"/>
  <c r="B136" i="1"/>
  <c r="A136" i="1"/>
  <c r="L135" i="1"/>
  <c r="J135" i="1"/>
  <c r="I135" i="1"/>
  <c r="H135" i="1"/>
  <c r="G135" i="1"/>
  <c r="F135" i="1"/>
  <c r="B129" i="1"/>
  <c r="A129" i="1"/>
  <c r="F128" i="1"/>
  <c r="B122" i="1"/>
  <c r="A122" i="1"/>
  <c r="B114" i="1"/>
  <c r="A114" i="1"/>
  <c r="J113" i="1"/>
  <c r="I113" i="1"/>
  <c r="I122" i="1" s="1"/>
  <c r="H113" i="1"/>
  <c r="G113" i="1"/>
  <c r="F113" i="1"/>
  <c r="B107" i="1"/>
  <c r="A107" i="1"/>
  <c r="L106" i="1"/>
  <c r="J106" i="1"/>
  <c r="I106" i="1"/>
  <c r="H106" i="1"/>
  <c r="G106" i="1"/>
  <c r="F106" i="1"/>
  <c r="B100" i="1"/>
  <c r="A100" i="1"/>
  <c r="L99" i="1"/>
  <c r="J99" i="1"/>
  <c r="I99" i="1"/>
  <c r="H99" i="1"/>
  <c r="G99" i="1"/>
  <c r="F99" i="1"/>
  <c r="B94" i="1"/>
  <c r="A94" i="1"/>
  <c r="J93" i="1"/>
  <c r="I93" i="1"/>
  <c r="H93" i="1"/>
  <c r="G93" i="1"/>
  <c r="F93" i="1"/>
  <c r="B85" i="1"/>
  <c r="A85" i="1"/>
  <c r="L84" i="1"/>
  <c r="J84" i="1"/>
  <c r="I84" i="1"/>
  <c r="H84" i="1"/>
  <c r="G84" i="1"/>
  <c r="F84" i="1"/>
  <c r="B77" i="1"/>
  <c r="A77" i="1"/>
  <c r="B69" i="1"/>
  <c r="A69" i="1"/>
  <c r="I77" i="1"/>
  <c r="F68" i="1"/>
  <c r="B62" i="1"/>
  <c r="A62" i="1"/>
  <c r="L61" i="1"/>
  <c r="F61" i="1"/>
  <c r="B54" i="1"/>
  <c r="A54" i="1"/>
  <c r="L53" i="1"/>
  <c r="J53" i="1"/>
  <c r="I53" i="1"/>
  <c r="H53" i="1"/>
  <c r="G53" i="1"/>
  <c r="G62" i="1" s="1"/>
  <c r="F53" i="1"/>
  <c r="B48" i="1"/>
  <c r="A48" i="1"/>
  <c r="B41" i="1"/>
  <c r="A41" i="1"/>
  <c r="L40" i="1"/>
  <c r="J40" i="1"/>
  <c r="I40" i="1"/>
  <c r="H40" i="1"/>
  <c r="G40" i="1"/>
  <c r="F40" i="1"/>
  <c r="B34" i="1"/>
  <c r="A34" i="1"/>
  <c r="J33" i="1"/>
  <c r="I33" i="1"/>
  <c r="H33" i="1"/>
  <c r="G33" i="1"/>
  <c r="F33" i="1"/>
  <c r="B26" i="1"/>
  <c r="A26" i="1"/>
  <c r="J25" i="1"/>
  <c r="I25" i="1"/>
  <c r="H25" i="1"/>
  <c r="G25" i="1"/>
  <c r="F25" i="1"/>
  <c r="B20" i="1"/>
  <c r="A20" i="1"/>
  <c r="L19" i="1"/>
  <c r="J19" i="1"/>
  <c r="I19" i="1"/>
  <c r="H19" i="1"/>
  <c r="G19" i="1"/>
  <c r="F19" i="1"/>
  <c r="B12" i="1"/>
  <c r="A12" i="1"/>
  <c r="F11" i="1"/>
  <c r="I151" i="1" l="1"/>
  <c r="I34" i="1"/>
  <c r="I20" i="1"/>
  <c r="I107" i="1"/>
  <c r="I94" i="1"/>
  <c r="L151" i="1"/>
  <c r="L136" i="1"/>
  <c r="G136" i="1"/>
  <c r="L122" i="1"/>
  <c r="L107" i="1"/>
  <c r="F107" i="1"/>
  <c r="G94" i="1"/>
  <c r="F94" i="1"/>
  <c r="F77" i="1"/>
  <c r="I62" i="1"/>
  <c r="L62" i="1"/>
  <c r="L48" i="1"/>
  <c r="F48" i="1"/>
  <c r="F34" i="1"/>
  <c r="L20" i="1"/>
  <c r="H107" i="1"/>
  <c r="G107" i="1"/>
  <c r="G151" i="1"/>
  <c r="H136" i="1"/>
  <c r="I136" i="1"/>
  <c r="J136" i="1"/>
  <c r="G122" i="1"/>
  <c r="J122" i="1"/>
  <c r="H122" i="1"/>
  <c r="L77" i="1"/>
  <c r="J107" i="1"/>
  <c r="H94" i="1"/>
  <c r="J94" i="1"/>
  <c r="J151" i="1"/>
  <c r="F20" i="1"/>
  <c r="H77" i="1"/>
  <c r="J77" i="1"/>
  <c r="F136" i="1"/>
  <c r="H62" i="1"/>
  <c r="G77" i="1"/>
  <c r="H48" i="1"/>
  <c r="G48" i="1"/>
  <c r="J48" i="1"/>
  <c r="I48" i="1"/>
  <c r="F122" i="1"/>
  <c r="F62" i="1"/>
  <c r="H151" i="1"/>
  <c r="H34" i="1"/>
  <c r="J34" i="1"/>
  <c r="G34" i="1"/>
  <c r="L34" i="1"/>
  <c r="L94" i="1"/>
  <c r="J62" i="1"/>
  <c r="F151" i="1"/>
  <c r="H20" i="1"/>
  <c r="J20" i="1"/>
  <c r="G20" i="1"/>
  <c r="I152" i="1" l="1"/>
  <c r="F152" i="1"/>
  <c r="L152" i="1"/>
  <c r="H152" i="1"/>
  <c r="G152" i="1"/>
  <c r="J152" i="1"/>
</calcChain>
</file>

<file path=xl/sharedStrings.xml><?xml version="1.0" encoding="utf-8"?>
<sst xmlns="http://schemas.openxmlformats.org/spreadsheetml/2006/main" count="385" uniqueCount="143">
  <si>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</si>
  <si>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</si>
  <si>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</si>
  <si>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</si>
  <si>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</si>
  <si>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</si>
  <si>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</si>
  <si>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</si>
  <si>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</si>
  <si>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</si>
  <si>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</si>
  <si>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</si>
  <si>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</si>
  <si>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</si>
  <si>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</si>
  <si>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</si>
  <si>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</si>
  <si>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</si>
  <si>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</si>
  <si>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</si>
  <si>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</si>
  <si>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</si>
  <si>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</si>
  <si>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</si>
  <si>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</si>
  <si>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Суп молочный с макаронами</t>
  </si>
  <si>
    <t>Сыр(порциями)</t>
  </si>
  <si>
    <t>15-2011</t>
  </si>
  <si>
    <t>гор.напиток</t>
  </si>
  <si>
    <t>382-2011</t>
  </si>
  <si>
    <t>хлеб</t>
  </si>
  <si>
    <t>Хлеб йодированный</t>
  </si>
  <si>
    <t>фрукты</t>
  </si>
  <si>
    <t>Яблоки (порциями)</t>
  </si>
  <si>
    <t>итого</t>
  </si>
  <si>
    <t>Обед</t>
  </si>
  <si>
    <t>закуска</t>
  </si>
  <si>
    <t>1 блюдо</t>
  </si>
  <si>
    <t>82-2011</t>
  </si>
  <si>
    <t>2 блюдо</t>
  </si>
  <si>
    <t>268-2011</t>
  </si>
  <si>
    <t>гарнир</t>
  </si>
  <si>
    <t>302-2011</t>
  </si>
  <si>
    <t>напиток</t>
  </si>
  <si>
    <t>хлеб бел.</t>
  </si>
  <si>
    <t>хлеб черн.</t>
  </si>
  <si>
    <t>Итого за день:</t>
  </si>
  <si>
    <t>291-15</t>
  </si>
  <si>
    <t>75-211</t>
  </si>
  <si>
    <t>377-2011</t>
  </si>
  <si>
    <t>388-11</t>
  </si>
  <si>
    <t>Хлеб Бородинский</t>
  </si>
  <si>
    <t>302-11</t>
  </si>
  <si>
    <t>376-2011</t>
  </si>
  <si>
    <t>102-11</t>
  </si>
  <si>
    <t>495-2021</t>
  </si>
  <si>
    <t>224-2011</t>
  </si>
  <si>
    <t>75-2011</t>
  </si>
  <si>
    <t>88-2011</t>
  </si>
  <si>
    <t>302-15</t>
  </si>
  <si>
    <t>342-11</t>
  </si>
  <si>
    <t>260-15</t>
  </si>
  <si>
    <t>45-11</t>
  </si>
  <si>
    <t>96-11</t>
  </si>
  <si>
    <t>290-15</t>
  </si>
  <si>
    <t>175-2011</t>
  </si>
  <si>
    <t>209-15</t>
  </si>
  <si>
    <t>297-2011</t>
  </si>
  <si>
    <t>45-15</t>
  </si>
  <si>
    <t>98-11</t>
  </si>
  <si>
    <t>103-11</t>
  </si>
  <si>
    <t>101-15</t>
  </si>
  <si>
    <t>259-15</t>
  </si>
  <si>
    <t>312-15</t>
  </si>
  <si>
    <t>Среднее значение за период:</t>
  </si>
  <si>
    <t xml:space="preserve">Какао с молоком </t>
  </si>
  <si>
    <t xml:space="preserve">Салат из соленых огурцов с луком </t>
  </si>
  <si>
    <t xml:space="preserve">Икра свекольная </t>
  </si>
  <si>
    <t xml:space="preserve">Чай с лимоном </t>
  </si>
  <si>
    <t xml:space="preserve">Салат из белокачанной капусты </t>
  </si>
  <si>
    <t xml:space="preserve">Суп картофельный с макарон, изделиями </t>
  </si>
  <si>
    <t xml:space="preserve">Пюре картофельное </t>
  </si>
  <si>
    <t xml:space="preserve">Напиток из плодов шиповника </t>
  </si>
  <si>
    <t xml:space="preserve">Каша пшенная рассыпчатая </t>
  </si>
  <si>
    <t xml:space="preserve">Чай с сахаром </t>
  </si>
  <si>
    <t xml:space="preserve">Компот из сухофруктов </t>
  </si>
  <si>
    <t xml:space="preserve">Икра морковная </t>
  </si>
  <si>
    <t xml:space="preserve">Щи из свежей капусты и картофеля </t>
  </si>
  <si>
    <t xml:space="preserve">Компот из яблок </t>
  </si>
  <si>
    <t xml:space="preserve">Рассольник ленинградский </t>
  </si>
  <si>
    <t>120-2011</t>
  </si>
  <si>
    <t>21-11</t>
  </si>
  <si>
    <t>Каша гречневая рассыпчатая</t>
  </si>
  <si>
    <t xml:space="preserve">Запеканка творожная с морковью и молочным соусом </t>
  </si>
  <si>
    <t xml:space="preserve">Суп картофельный с бобовыми </t>
  </si>
  <si>
    <t>Каша ячневая рассыпчатая</t>
  </si>
  <si>
    <t xml:space="preserve">Каша вязкая молочная "Дружба" </t>
  </si>
  <si>
    <t xml:space="preserve">Сыр (порциями) </t>
  </si>
  <si>
    <t xml:space="preserve">Яйца вареные </t>
  </si>
  <si>
    <t xml:space="preserve">Борщ с капустой и картофелем </t>
  </si>
  <si>
    <t xml:space="preserve">Суп крестьянский с крупой </t>
  </si>
  <si>
    <t xml:space="preserve">Суп картофельный с рисом </t>
  </si>
  <si>
    <t>Масло (порциями)</t>
  </si>
  <si>
    <t xml:space="preserve">Плов из птицы (филе) </t>
  </si>
  <si>
    <t>Салат из белокач. капусты с зел. горошком</t>
  </si>
  <si>
    <t>Салат из свеклы отварной</t>
  </si>
  <si>
    <t>52-2011</t>
  </si>
  <si>
    <t xml:space="preserve">Птица, тушеная в соусе </t>
  </si>
  <si>
    <t xml:space="preserve">Фрикадельки из филе ЦБ со сметанным соусом </t>
  </si>
  <si>
    <t xml:space="preserve">Плов из птицы (бедро) </t>
  </si>
  <si>
    <t xml:space="preserve">Гуляш свиной  лопатка </t>
  </si>
  <si>
    <t xml:space="preserve">Жаркое по-домашнему из свиной лопатки  </t>
  </si>
  <si>
    <t>14-2011</t>
  </si>
  <si>
    <t>Салат из белокачанной капусты</t>
  </si>
  <si>
    <t>Биточки мясные со сметанным соусом</t>
  </si>
  <si>
    <t>Компот из сухофруктов</t>
  </si>
  <si>
    <t>Икра морковная</t>
  </si>
  <si>
    <t>234-2011</t>
  </si>
  <si>
    <t xml:space="preserve">Котлеты или биточки рыбные </t>
  </si>
  <si>
    <t>Чай с сахаром</t>
  </si>
  <si>
    <t>289-15</t>
  </si>
  <si>
    <t>Рагу из птицы (бедро ЦБ)</t>
  </si>
  <si>
    <t xml:space="preserve">Тефтели из птицы с овощами 50/40 </t>
  </si>
  <si>
    <t>Чай с лимоном</t>
  </si>
  <si>
    <t>47-2011</t>
  </si>
  <si>
    <t>Салат из квашенной капусты</t>
  </si>
  <si>
    <t>Директор МБОУ «Лицей №51»</t>
  </si>
  <si>
    <t>Алиева Л.С.</t>
  </si>
  <si>
    <t xml:space="preserve">Котлеты мясные (особые) </t>
  </si>
  <si>
    <t>кашей пшеничной рассыпчатой</t>
  </si>
  <si>
    <t>269-2011</t>
  </si>
  <si>
    <t>Гуляш свиной лопатка</t>
  </si>
  <si>
    <t xml:space="preserve">Каша  пшеничная с маслом </t>
  </si>
  <si>
    <t>икра морковная</t>
  </si>
  <si>
    <t>Котлеты рубленые из птицы со сметанным соусом</t>
  </si>
  <si>
    <t xml:space="preserve">каша гречневая рассыпчатая  </t>
  </si>
  <si>
    <t>295-11</t>
  </si>
  <si>
    <t>Макаронные изделия отварные</t>
  </si>
  <si>
    <t xml:space="preserve">Тефтели говяжьи со сметанным соусом </t>
  </si>
  <si>
    <t>279-15</t>
  </si>
  <si>
    <t>309-2011</t>
  </si>
  <si>
    <t xml:space="preserve">Птица в соусе с томатом (филе) и </t>
  </si>
  <si>
    <t>160.99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</si>
</sst>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Calibri"/>
    </font>
    <font>
      <sz val="10"/>
      <color theme="1"/>
      <name val="Times New Roman"/>
      <family val="1"/>
    </font>
    <font>
      <b/>
      <sz val="14"/>
      <color rgb="FF4C4C4C"/>
      <name val="Times New Roman"/>
      <family val="1"/>
    </font>
    <font>
      <sz val="10"/>
      <color rgb="FF2D2D2D"/>
      <name val="Times New Roman"/>
      <family val="1"/>
    </font>
    <font>
      <sz val="10"/>
      <color rgb="FF4C4C4C"/>
      <name val="Times New Roman"/>
      <family val="1"/>
    </font>
    <font>
      <i/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color rgb="FF2D2D2D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0"/>
      <color rgb="FF2D2D2D"/>
      <name val="Times New Roman"/>
      <family val="1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 tint="-0.149967955565050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 applyFill="0" applyBorder="0"/>
  </cellStyleXfs>
  <cellXfs count="92">
    <xf numFmtId="0" fontId="0" fillId="0" borderId="0" xfId="0"/>
    <xf numFmtId="0" fontId="5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1" fontId="1" fillId="2" borderId="4" xfId="0" applyNumberFormat="1" applyFont="1" applyFill="1" applyBorder="1" applyAlignment="1" applyProtection="1">
      <alignment horizontal="center" vertical="top"/>
      <protection locked="0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1" fillId="0" borderId="0" xfId="0" applyFont="1" applyFill="1" applyAlignment="1">
      <alignment horizontal="center" vertical="top"/>
    </xf>
    <xf numFmtId="2" fontId="1" fillId="0" borderId="1" xfId="0" applyNumberFormat="1" applyFont="1" applyFill="1" applyBorder="1" applyAlignment="1">
      <alignment horizontal="center" vertical="top" wrapText="1"/>
    </xf>
    <xf numFmtId="2" fontId="1" fillId="3" borderId="22" xfId="0" applyNumberFormat="1" applyFont="1" applyFill="1" applyBorder="1" applyAlignment="1">
      <alignment horizontal="center" vertical="top" wrapText="1"/>
    </xf>
    <xf numFmtId="2" fontId="1" fillId="4" borderId="22" xfId="0" applyNumberFormat="1" applyFont="1" applyFill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2" fontId="1" fillId="0" borderId="1" xfId="0" applyNumberFormat="1" applyFont="1" applyBorder="1" applyAlignment="1">
      <alignment horizontal="center" vertical="top" wrapText="1"/>
    </xf>
    <xf numFmtId="2" fontId="1" fillId="0" borderId="6" xfId="0" applyNumberFormat="1" applyFont="1" applyBorder="1" applyAlignment="1">
      <alignment horizontal="center" vertical="top"/>
    </xf>
    <xf numFmtId="1" fontId="1" fillId="0" borderId="0" xfId="0" applyNumberFormat="1" applyFont="1" applyAlignment="1">
      <alignment horizontal="center" vertical="top"/>
    </xf>
    <xf numFmtId="2" fontId="1" fillId="5" borderId="1" xfId="0" applyNumberFormat="1" applyFont="1" applyFill="1" applyBorder="1" applyAlignment="1">
      <alignment horizontal="center" vertical="top" wrapText="1"/>
    </xf>
    <xf numFmtId="2" fontId="1" fillId="5" borderId="16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 applyProtection="1">
      <alignment horizontal="center" vertical="top"/>
      <protection locked="0"/>
    </xf>
    <xf numFmtId="2" fontId="1" fillId="7" borderId="11" xfId="0" applyNumberFormat="1" applyFont="1" applyFill="1" applyBorder="1" applyAlignment="1" applyProtection="1">
      <alignment horizontal="center" vertical="top" wrapText="1"/>
      <protection locked="0"/>
    </xf>
    <xf numFmtId="2" fontId="1" fillId="7" borderId="1" xfId="0" applyNumberFormat="1" applyFont="1" applyFill="1" applyBorder="1" applyAlignment="1" applyProtection="1">
      <alignment horizontal="center" vertical="top" wrapText="1"/>
      <protection locked="0"/>
    </xf>
    <xf numFmtId="2" fontId="1" fillId="0" borderId="8" xfId="0" applyNumberFormat="1" applyFont="1" applyBorder="1" applyAlignment="1">
      <alignment horizontal="center" vertical="top"/>
    </xf>
    <xf numFmtId="2" fontId="1" fillId="0" borderId="9" xfId="0" applyNumberFormat="1" applyFont="1" applyBorder="1" applyAlignment="1">
      <alignment horizontal="center" vertical="top"/>
    </xf>
    <xf numFmtId="2" fontId="8" fillId="0" borderId="10" xfId="0" applyNumberFormat="1" applyFont="1" applyBorder="1" applyAlignment="1">
      <alignment horizontal="center" vertical="top"/>
    </xf>
    <xf numFmtId="2" fontId="8" fillId="0" borderId="11" xfId="0" applyNumberFormat="1" applyFont="1" applyFill="1" applyBorder="1" applyAlignment="1">
      <alignment horizontal="center" vertical="top"/>
    </xf>
    <xf numFmtId="2" fontId="1" fillId="7" borderId="11" xfId="0" applyNumberFormat="1" applyFont="1" applyFill="1" applyBorder="1" applyAlignment="1" applyProtection="1">
      <alignment horizontal="left" vertical="top" wrapText="1"/>
      <protection locked="0"/>
    </xf>
    <xf numFmtId="2" fontId="1" fillId="7" borderId="12" xfId="0" applyNumberFormat="1" applyFont="1" applyFill="1" applyBorder="1" applyAlignment="1" applyProtection="1">
      <alignment horizontal="center" vertical="top" wrapText="1"/>
      <protection locked="0"/>
    </xf>
    <xf numFmtId="2" fontId="1" fillId="0" borderId="13" xfId="0" applyNumberFormat="1" applyFont="1" applyBorder="1" applyAlignment="1">
      <alignment horizontal="center" vertical="top"/>
    </xf>
    <xf numFmtId="2" fontId="1" fillId="0" borderId="14" xfId="0" applyNumberFormat="1" applyFont="1" applyBorder="1" applyAlignment="1">
      <alignment horizontal="center" vertical="top"/>
    </xf>
    <xf numFmtId="2" fontId="8" fillId="0" borderId="15" xfId="0" applyNumberFormat="1" applyFont="1" applyBorder="1" applyAlignment="1">
      <alignment horizontal="center" vertical="top"/>
    </xf>
    <xf numFmtId="2" fontId="8" fillId="0" borderId="1" xfId="0" applyNumberFormat="1" applyFont="1" applyFill="1" applyBorder="1" applyAlignment="1" applyProtection="1">
      <alignment horizontal="center" vertical="top"/>
      <protection locked="0"/>
    </xf>
    <xf numFmtId="2" fontId="1" fillId="7" borderId="1" xfId="0" applyNumberFormat="1" applyFont="1" applyFill="1" applyBorder="1" applyAlignment="1" applyProtection="1">
      <alignment horizontal="left" vertical="top" wrapText="1"/>
      <protection locked="0"/>
    </xf>
    <xf numFmtId="2" fontId="1" fillId="7" borderId="16" xfId="0" applyNumberFormat="1" applyFont="1" applyFill="1" applyBorder="1" applyAlignment="1" applyProtection="1">
      <alignment horizontal="center" vertical="top" wrapText="1"/>
      <protection locked="0"/>
    </xf>
    <xf numFmtId="2" fontId="8" fillId="0" borderId="1" xfId="0" applyNumberFormat="1" applyFont="1" applyFill="1" applyBorder="1" applyAlignment="1">
      <alignment horizontal="center" vertical="top"/>
    </xf>
    <xf numFmtId="2" fontId="1" fillId="0" borderId="17" xfId="0" applyNumberFormat="1" applyFont="1" applyBorder="1" applyAlignment="1">
      <alignment horizontal="center" vertical="top"/>
    </xf>
    <xf numFmtId="2" fontId="1" fillId="0" borderId="18" xfId="0" applyNumberFormat="1" applyFont="1" applyBorder="1" applyAlignment="1">
      <alignment horizontal="center" vertical="top"/>
    </xf>
    <xf numFmtId="2" fontId="8" fillId="0" borderId="4" xfId="0" applyNumberFormat="1" applyFont="1" applyBorder="1" applyAlignment="1">
      <alignment horizontal="center" vertical="top"/>
    </xf>
    <xf numFmtId="2" fontId="9" fillId="0" borderId="1" xfId="0" applyNumberFormat="1" applyFont="1" applyFill="1" applyBorder="1" applyAlignment="1" applyProtection="1">
      <alignment horizontal="center" vertical="top"/>
      <protection locked="0"/>
    </xf>
    <xf numFmtId="2" fontId="1" fillId="0" borderId="1" xfId="0" applyNumberFormat="1" applyFont="1" applyFill="1" applyBorder="1" applyAlignment="1">
      <alignment horizontal="left" vertical="top" wrapText="1"/>
    </xf>
    <xf numFmtId="2" fontId="1" fillId="0" borderId="16" xfId="0" applyNumberFormat="1" applyFont="1" applyFill="1" applyBorder="1" applyAlignment="1">
      <alignment horizontal="center" vertical="top" wrapText="1"/>
    </xf>
    <xf numFmtId="2" fontId="1" fillId="0" borderId="19" xfId="0" applyNumberFormat="1" applyFont="1" applyBorder="1" applyAlignment="1">
      <alignment horizontal="center" vertical="top"/>
    </xf>
    <xf numFmtId="2" fontId="1" fillId="0" borderId="20" xfId="0" applyNumberFormat="1" applyFont="1" applyBorder="1" applyAlignment="1">
      <alignment horizontal="center" vertical="top"/>
    </xf>
    <xf numFmtId="2" fontId="8" fillId="0" borderId="20" xfId="0" applyNumberFormat="1" applyFont="1" applyBorder="1" applyAlignment="1">
      <alignment horizontal="center" vertical="top"/>
    </xf>
    <xf numFmtId="2" fontId="11" fillId="7" borderId="1" xfId="0" applyNumberFormat="1" applyFont="1" applyFill="1" applyBorder="1" applyAlignment="1">
      <alignment horizontal="left" vertical="center" wrapText="1"/>
    </xf>
    <xf numFmtId="2" fontId="1" fillId="3" borderId="21" xfId="0" applyNumberFormat="1" applyFont="1" applyFill="1" applyBorder="1" applyAlignment="1">
      <alignment horizontal="center" vertical="top"/>
    </xf>
    <xf numFmtId="2" fontId="1" fillId="3" borderId="22" xfId="0" applyNumberFormat="1" applyFont="1" applyFill="1" applyBorder="1" applyAlignment="1">
      <alignment horizontal="center" vertical="top"/>
    </xf>
    <xf numFmtId="2" fontId="1" fillId="3" borderId="22" xfId="0" applyNumberFormat="1" applyFont="1" applyFill="1" applyBorder="1" applyAlignment="1">
      <alignment horizontal="left" vertical="top" wrapText="1"/>
    </xf>
    <xf numFmtId="2" fontId="1" fillId="0" borderId="15" xfId="0" applyNumberFormat="1" applyFont="1" applyBorder="1" applyAlignment="1">
      <alignment horizontal="center" vertical="top"/>
    </xf>
    <xf numFmtId="2" fontId="8" fillId="0" borderId="10" xfId="0" applyNumberFormat="1" applyFont="1" applyFill="1" applyBorder="1" applyAlignment="1">
      <alignment horizontal="center" vertical="top"/>
    </xf>
    <xf numFmtId="2" fontId="1" fillId="7" borderId="1" xfId="0" applyNumberFormat="1" applyFont="1" applyFill="1" applyBorder="1" applyAlignment="1">
      <alignment horizontal="left" vertical="top" wrapText="1"/>
    </xf>
    <xf numFmtId="2" fontId="1" fillId="7" borderId="1" xfId="0" applyNumberFormat="1" applyFont="1" applyFill="1" applyBorder="1" applyAlignment="1">
      <alignment horizontal="center" vertical="top" wrapText="1"/>
    </xf>
    <xf numFmtId="2" fontId="8" fillId="0" borderId="15" xfId="0" applyNumberFormat="1" applyFont="1" applyFill="1" applyBorder="1" applyAlignment="1">
      <alignment horizontal="center" vertical="top"/>
    </xf>
    <xf numFmtId="2" fontId="1" fillId="0" borderId="4" xfId="0" applyNumberFormat="1" applyFont="1" applyBorder="1" applyAlignment="1">
      <alignment horizontal="center" vertical="top"/>
    </xf>
    <xf numFmtId="2" fontId="8" fillId="0" borderId="4" xfId="0" applyNumberFormat="1" applyFont="1" applyFill="1" applyBorder="1" applyAlignment="1">
      <alignment horizontal="center" vertical="top"/>
    </xf>
    <xf numFmtId="2" fontId="8" fillId="0" borderId="20" xfId="0" applyNumberFormat="1" applyFont="1" applyFill="1" applyBorder="1" applyAlignment="1">
      <alignment horizontal="center" vertical="top"/>
    </xf>
    <xf numFmtId="2" fontId="1" fillId="4" borderId="1" xfId="0" applyNumberFormat="1" applyFont="1" applyFill="1" applyBorder="1" applyAlignment="1">
      <alignment horizontal="center" vertical="top"/>
    </xf>
    <xf numFmtId="2" fontId="1" fillId="4" borderId="22" xfId="0" applyNumberFormat="1" applyFont="1" applyFill="1" applyBorder="1" applyAlignment="1">
      <alignment horizontal="left" vertical="top" wrapText="1"/>
    </xf>
    <xf numFmtId="2" fontId="1" fillId="5" borderId="1" xfId="0" applyNumberFormat="1" applyFont="1" applyFill="1" applyBorder="1" applyAlignment="1">
      <alignment horizontal="left" vertical="top" wrapText="1"/>
    </xf>
    <xf numFmtId="2" fontId="9" fillId="0" borderId="1" xfId="0" applyNumberFormat="1" applyFont="1" applyBorder="1" applyAlignment="1" applyProtection="1">
      <alignment horizontal="center" vertical="top"/>
      <protection locked="0"/>
    </xf>
    <xf numFmtId="2" fontId="1" fillId="0" borderId="1" xfId="0" applyNumberFormat="1" applyFont="1" applyBorder="1" applyAlignment="1">
      <alignment horizontal="left" vertical="top" wrapText="1"/>
    </xf>
    <xf numFmtId="2" fontId="1" fillId="0" borderId="16" xfId="0" applyNumberFormat="1" applyFont="1" applyBorder="1" applyAlignment="1">
      <alignment horizontal="center" vertical="top" wrapText="1"/>
    </xf>
    <xf numFmtId="2" fontId="1" fillId="5" borderId="22" xfId="0" applyNumberFormat="1" applyFont="1" applyFill="1" applyBorder="1" applyAlignment="1">
      <alignment horizontal="center" vertical="top" wrapText="1"/>
    </xf>
    <xf numFmtId="2" fontId="8" fillId="0" borderId="11" xfId="0" applyNumberFormat="1" applyFont="1" applyBorder="1" applyAlignment="1">
      <alignment horizontal="center" vertical="top"/>
    </xf>
    <xf numFmtId="2" fontId="8" fillId="0" borderId="1" xfId="0" applyNumberFormat="1" applyFont="1" applyBorder="1" applyAlignment="1">
      <alignment horizontal="center" vertical="top"/>
    </xf>
    <xf numFmtId="2" fontId="1" fillId="3" borderId="1" xfId="0" applyNumberFormat="1" applyFont="1" applyFill="1" applyBorder="1" applyAlignment="1">
      <alignment horizontal="center" vertical="top"/>
    </xf>
    <xf numFmtId="2" fontId="1" fillId="0" borderId="5" xfId="0" applyNumberFormat="1" applyFont="1" applyBorder="1" applyAlignment="1">
      <alignment horizontal="center" vertical="top"/>
    </xf>
    <xf numFmtId="2" fontId="1" fillId="7" borderId="37" xfId="0" applyNumberFormat="1" applyFont="1" applyFill="1" applyBorder="1" applyAlignment="1" applyProtection="1">
      <alignment horizontal="center" vertical="top" wrapText="1"/>
      <protection locked="0"/>
    </xf>
    <xf numFmtId="2" fontId="1" fillId="7" borderId="4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3" fillId="6" borderId="36" xfId="0" applyFont="1" applyFill="1" applyBorder="1" applyAlignment="1" applyProtection="1">
      <alignment horizontal="center" wrapText="1"/>
      <protection locked="0"/>
    </xf>
    <xf numFmtId="0" fontId="13" fillId="7" borderId="36" xfId="0" applyFont="1" applyFill="1" applyBorder="1" applyAlignment="1" applyProtection="1">
      <alignment horizontal="center" wrapText="1"/>
      <protection locked="0"/>
    </xf>
    <xf numFmtId="2" fontId="10" fillId="4" borderId="23" xfId="0" applyNumberFormat="1" applyFont="1" applyFill="1" applyBorder="1" applyAlignment="1">
      <alignment horizontal="center" vertical="top" wrapText="1"/>
    </xf>
    <xf numFmtId="2" fontId="10" fillId="4" borderId="25" xfId="0" applyNumberFormat="1" applyFont="1" applyFill="1" applyBorder="1" applyAlignment="1">
      <alignment horizontal="center" vertical="top" wrapText="1"/>
    </xf>
    <xf numFmtId="2" fontId="10" fillId="3" borderId="23" xfId="0" applyNumberFormat="1" applyFont="1" applyFill="1" applyBorder="1" applyAlignment="1">
      <alignment horizontal="center" vertical="top" wrapText="1"/>
    </xf>
    <xf numFmtId="2" fontId="10" fillId="3" borderId="26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2" fontId="10" fillId="3" borderId="27" xfId="0" applyNumberFormat="1" applyFont="1" applyFill="1" applyBorder="1" applyAlignment="1">
      <alignment horizontal="center" vertical="top" wrapText="1"/>
    </xf>
    <xf numFmtId="2" fontId="10" fillId="3" borderId="28" xfId="0" applyNumberFormat="1" applyFont="1" applyFill="1" applyBorder="1" applyAlignment="1">
      <alignment horizontal="center" vertical="top" wrapText="1"/>
    </xf>
    <xf numFmtId="2" fontId="10" fillId="3" borderId="24" xfId="0" applyNumberFormat="1" applyFont="1" applyFill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34" xfId="0" applyNumberFormat="1" applyFont="1" applyBorder="1" applyAlignment="1">
      <alignment horizontal="center" vertical="top" wrapText="1"/>
    </xf>
    <xf numFmtId="2" fontId="10" fillId="0" borderId="35" xfId="0" applyNumberFormat="1" applyFont="1" applyBorder="1" applyAlignment="1">
      <alignment horizontal="center" vertical="top" wrapText="1"/>
    </xf>
    <xf numFmtId="2" fontId="10" fillId="3" borderId="33" xfId="0" applyNumberFormat="1" applyFont="1" applyFill="1" applyBorder="1" applyAlignment="1">
      <alignment horizontal="center" vertical="top" wrapText="1"/>
    </xf>
    <xf numFmtId="2" fontId="10" fillId="3" borderId="29" xfId="0" applyNumberFormat="1" applyFont="1" applyFill="1" applyBorder="1" applyAlignment="1">
      <alignment horizontal="center" vertical="top" wrapText="1"/>
    </xf>
    <xf numFmtId="2" fontId="10" fillId="3" borderId="30" xfId="0" applyNumberFormat="1" applyFont="1" applyFill="1" applyBorder="1" applyAlignment="1">
      <alignment horizontal="center" vertical="top" wrapText="1"/>
    </xf>
    <xf numFmtId="2" fontId="10" fillId="3" borderId="31" xfId="0" applyNumberFormat="1" applyFont="1" applyFill="1" applyBorder="1" applyAlignment="1">
      <alignment horizontal="center" vertical="top" wrapText="1"/>
    </xf>
    <xf numFmtId="2" fontId="10" fillId="3" borderId="32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53"/>
  <sheetViews>
    <sheetView tabSelected="1" zoomScale="98" zoomScaleNormal="98" workbookViewId="0">
      <pane xSplit="4" ySplit="5" topLeftCell="E45" activePane="bottomRight" state="frozen"/>
      <selection pane="topRight"/>
      <selection pane="bottomLeft"/>
      <selection pane="bottomRight" activeCell="P56" sqref="P56"/>
    </sheetView>
  </sheetViews>
  <sheetFormatPr defaultColWidth="9.109375" defaultRowHeight="13.2" x14ac:dyDescent="0.3"/>
  <cols>
    <col min="1" max="1" width="5.44140625" style="2" customWidth="1"/>
    <col min="2" max="2" width="5.33203125" style="2" customWidth="1"/>
    <col min="3" max="3" width="9.109375" style="2" bestFit="1" customWidth="1"/>
    <col min="4" max="4" width="11.44140625" style="2" customWidth="1"/>
    <col min="5" max="5" width="40.109375" style="2" customWidth="1"/>
    <col min="6" max="6" width="9.33203125" style="2" customWidth="1"/>
    <col min="7" max="7" width="10" style="2" customWidth="1"/>
    <col min="8" max="8" width="7.44140625" style="2" customWidth="1"/>
    <col min="9" max="9" width="6.77734375" style="2" customWidth="1"/>
    <col min="10" max="10" width="8.109375" style="2" customWidth="1"/>
    <col min="11" max="11" width="10" style="2" customWidth="1"/>
    <col min="12" max="12" width="11.44140625" style="2" bestFit="1" customWidth="1"/>
    <col min="13" max="16384" width="9.109375" style="2"/>
  </cols>
  <sheetData>
    <row r="1" spans="1:13" ht="12.75" customHeight="1" x14ac:dyDescent="0.25">
      <c r="A1" s="2" t="s">
        <v>0</v>
      </c>
      <c r="C1" s="71"/>
      <c r="D1" s="72"/>
      <c r="E1" s="73"/>
      <c r="F1" s="2" t="s">
        <v>1</v>
      </c>
      <c r="G1" s="2" t="s">
        <v>2</v>
      </c>
      <c r="H1" s="74" t="s">
        <v>126</v>
      </c>
      <c r="I1" s="74"/>
      <c r="J1" s="74"/>
      <c r="K1" s="74"/>
    </row>
    <row r="2" spans="1:13" ht="18.75" customHeight="1" x14ac:dyDescent="0.25">
      <c r="A2" s="80" t="s">
        <v>3</v>
      </c>
      <c r="B2" s="80"/>
      <c r="C2" s="80"/>
      <c r="D2" s="80"/>
      <c r="E2" s="80"/>
      <c r="G2" s="2" t="s">
        <v>4</v>
      </c>
      <c r="H2" s="75" t="s">
        <v>127</v>
      </c>
      <c r="I2" s="75"/>
      <c r="J2" s="75"/>
      <c r="K2" s="75"/>
    </row>
    <row r="3" spans="1:13" ht="17.25" customHeight="1" x14ac:dyDescent="0.3">
      <c r="A3" s="3" t="s">
        <v>5</v>
      </c>
      <c r="D3" s="4"/>
      <c r="E3" s="21" t="s">
        <v>6</v>
      </c>
      <c r="G3" s="2" t="s">
        <v>7</v>
      </c>
      <c r="H3" s="5">
        <v>26</v>
      </c>
      <c r="I3" s="5">
        <v>1</v>
      </c>
      <c r="J3" s="6">
        <v>2026</v>
      </c>
    </row>
    <row r="4" spans="1:13" x14ac:dyDescent="0.3">
      <c r="D4" s="3"/>
      <c r="H4" s="1" t="s">
        <v>8</v>
      </c>
      <c r="I4" s="1" t="s">
        <v>9</v>
      </c>
      <c r="J4" s="1" t="s">
        <v>10</v>
      </c>
    </row>
    <row r="5" spans="1:13" ht="20.399999999999999" x14ac:dyDescent="0.3">
      <c r="A5" s="7" t="s">
        <v>11</v>
      </c>
      <c r="B5" s="8" t="s">
        <v>12</v>
      </c>
      <c r="C5" s="9" t="s">
        <v>13</v>
      </c>
      <c r="D5" s="9" t="s">
        <v>14</v>
      </c>
      <c r="E5" s="9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9" t="s">
        <v>20</v>
      </c>
      <c r="K5" s="10" t="s">
        <v>21</v>
      </c>
      <c r="L5" s="9" t="s">
        <v>22</v>
      </c>
    </row>
    <row r="6" spans="1:13" ht="13.8" x14ac:dyDescent="0.3">
      <c r="A6" s="24">
        <v>1</v>
      </c>
      <c r="B6" s="25">
        <v>1</v>
      </c>
      <c r="C6" s="26" t="s">
        <v>23</v>
      </c>
      <c r="D6" s="27" t="s">
        <v>24</v>
      </c>
      <c r="E6" s="28" t="s">
        <v>25</v>
      </c>
      <c r="F6" s="22">
        <v>160</v>
      </c>
      <c r="G6" s="23">
        <v>5.29</v>
      </c>
      <c r="H6" s="23">
        <v>9.36</v>
      </c>
      <c r="I6" s="23">
        <v>12.79</v>
      </c>
      <c r="J6" s="23">
        <v>145.04</v>
      </c>
      <c r="K6" s="29" t="s">
        <v>90</v>
      </c>
      <c r="L6" s="22">
        <v>14.496</v>
      </c>
      <c r="M6" s="11"/>
    </row>
    <row r="7" spans="1:13" ht="13.8" x14ac:dyDescent="0.3">
      <c r="A7" s="30"/>
      <c r="B7" s="31"/>
      <c r="C7" s="32"/>
      <c r="D7" s="33"/>
      <c r="E7" s="34" t="s">
        <v>26</v>
      </c>
      <c r="F7" s="23">
        <v>10</v>
      </c>
      <c r="G7" s="23">
        <v>2.68</v>
      </c>
      <c r="H7" s="23">
        <v>2.52</v>
      </c>
      <c r="I7" s="23">
        <v>0</v>
      </c>
      <c r="J7" s="23">
        <v>33.4</v>
      </c>
      <c r="K7" s="35" t="s">
        <v>27</v>
      </c>
      <c r="L7" s="23">
        <v>15.13</v>
      </c>
      <c r="M7" s="11"/>
    </row>
    <row r="8" spans="1:13" ht="13.8" x14ac:dyDescent="0.3">
      <c r="A8" s="30"/>
      <c r="B8" s="31"/>
      <c r="C8" s="32"/>
      <c r="D8" s="36" t="s">
        <v>28</v>
      </c>
      <c r="E8" s="34" t="s">
        <v>31</v>
      </c>
      <c r="F8" s="23">
        <v>38</v>
      </c>
      <c r="G8" s="23">
        <v>2.9251162790697673</v>
      </c>
      <c r="H8" s="23">
        <v>0.3004651162790698</v>
      </c>
      <c r="I8" s="23">
        <v>19.415348837209301</v>
      </c>
      <c r="J8" s="23">
        <v>102.51</v>
      </c>
      <c r="K8" s="35"/>
      <c r="L8" s="23">
        <v>4.0580200000000008</v>
      </c>
      <c r="M8" s="11"/>
    </row>
    <row r="9" spans="1:13" ht="13.8" x14ac:dyDescent="0.3">
      <c r="A9" s="30"/>
      <c r="B9" s="31"/>
      <c r="C9" s="32"/>
      <c r="D9" s="36" t="s">
        <v>30</v>
      </c>
      <c r="E9" s="34" t="s">
        <v>75</v>
      </c>
      <c r="F9" s="23">
        <v>200</v>
      </c>
      <c r="G9" s="23">
        <v>3.97</v>
      </c>
      <c r="H9" s="23">
        <v>3.2</v>
      </c>
      <c r="I9" s="23">
        <v>25.78</v>
      </c>
      <c r="J9" s="23">
        <v>144</v>
      </c>
      <c r="K9" s="35" t="s">
        <v>29</v>
      </c>
      <c r="L9" s="23">
        <v>23.568000000000001</v>
      </c>
      <c r="M9" s="11"/>
    </row>
    <row r="10" spans="1:13" ht="13.8" x14ac:dyDescent="0.3">
      <c r="A10" s="30"/>
      <c r="B10" s="31"/>
      <c r="C10" s="32"/>
      <c r="D10" s="36" t="s">
        <v>32</v>
      </c>
      <c r="E10" s="34" t="s">
        <v>33</v>
      </c>
      <c r="F10" s="23">
        <v>100</v>
      </c>
      <c r="G10" s="23">
        <v>0.4</v>
      </c>
      <c r="H10" s="23">
        <v>0.4</v>
      </c>
      <c r="I10" s="23">
        <v>9.8000000000000007</v>
      </c>
      <c r="J10" s="23">
        <v>45</v>
      </c>
      <c r="K10" s="35"/>
      <c r="L10" s="23">
        <v>19.2</v>
      </c>
      <c r="M10" s="11"/>
    </row>
    <row r="11" spans="1:13" ht="13.8" x14ac:dyDescent="0.3">
      <c r="A11" s="37"/>
      <c r="B11" s="38"/>
      <c r="C11" s="39"/>
      <c r="D11" s="40" t="s">
        <v>34</v>
      </c>
      <c r="E11" s="41"/>
      <c r="F11" s="19">
        <f>SUM(F6:F10)</f>
        <v>508</v>
      </c>
      <c r="G11" s="19">
        <f>SUM(G6:G10)</f>
        <v>15.265116279069769</v>
      </c>
      <c r="H11" s="19">
        <f>SUM(H6:H10)</f>
        <v>15.780465116279069</v>
      </c>
      <c r="I11" s="19">
        <f>SUM(I6:I10)</f>
        <v>67.785348837209298</v>
      </c>
      <c r="J11" s="19">
        <f>SUM(J6:J10)</f>
        <v>469.95</v>
      </c>
      <c r="K11" s="42"/>
      <c r="L11" s="19">
        <v>76.452020000000005</v>
      </c>
      <c r="M11" s="11"/>
    </row>
    <row r="12" spans="1:13" ht="13.8" x14ac:dyDescent="0.3">
      <c r="A12" s="43">
        <f>A6</f>
        <v>1</v>
      </c>
      <c r="B12" s="44">
        <f>B6</f>
        <v>1</v>
      </c>
      <c r="C12" s="45" t="s">
        <v>35</v>
      </c>
      <c r="D12" s="36" t="s">
        <v>36</v>
      </c>
      <c r="E12" s="46" t="s">
        <v>113</v>
      </c>
      <c r="F12" s="23">
        <v>60</v>
      </c>
      <c r="G12" s="23">
        <v>0.93</v>
      </c>
      <c r="H12" s="23">
        <v>0.18214845080013617</v>
      </c>
      <c r="I12" s="23">
        <v>5.59</v>
      </c>
      <c r="J12" s="23">
        <v>52.92</v>
      </c>
      <c r="K12" s="35" t="s">
        <v>68</v>
      </c>
      <c r="L12" s="23">
        <v>8.8109999999999999</v>
      </c>
      <c r="M12" s="11"/>
    </row>
    <row r="13" spans="1:13" ht="13.8" x14ac:dyDescent="0.3">
      <c r="A13" s="30"/>
      <c r="B13" s="31"/>
      <c r="C13" s="32"/>
      <c r="D13" s="36" t="s">
        <v>37</v>
      </c>
      <c r="E13" s="46" t="s">
        <v>99</v>
      </c>
      <c r="F13" s="23">
        <v>250</v>
      </c>
      <c r="G13" s="23">
        <v>1.67</v>
      </c>
      <c r="H13" s="23">
        <v>4.8899999999999997</v>
      </c>
      <c r="I13" s="23">
        <v>13.3</v>
      </c>
      <c r="J13" s="23">
        <v>99.61</v>
      </c>
      <c r="K13" s="35" t="s">
        <v>38</v>
      </c>
      <c r="L13" s="23">
        <v>15.977499999999999</v>
      </c>
      <c r="M13" s="11"/>
    </row>
    <row r="14" spans="1:13" ht="13.8" x14ac:dyDescent="0.3">
      <c r="A14" s="30"/>
      <c r="B14" s="31"/>
      <c r="C14" s="32"/>
      <c r="D14" s="36" t="s">
        <v>39</v>
      </c>
      <c r="E14" s="46" t="s">
        <v>114</v>
      </c>
      <c r="F14" s="23">
        <v>90</v>
      </c>
      <c r="G14" s="23">
        <v>8.56</v>
      </c>
      <c r="H14" s="23">
        <v>13.33</v>
      </c>
      <c r="I14" s="23">
        <v>13.609999999999998</v>
      </c>
      <c r="J14" s="23">
        <v>205.00999999999996</v>
      </c>
      <c r="K14" s="35" t="s">
        <v>40</v>
      </c>
      <c r="L14" s="23">
        <v>48.93</v>
      </c>
      <c r="M14" s="11"/>
    </row>
    <row r="15" spans="1:13" ht="13.8" x14ac:dyDescent="0.3">
      <c r="A15" s="30"/>
      <c r="B15" s="31"/>
      <c r="C15" s="32"/>
      <c r="D15" s="36" t="s">
        <v>41</v>
      </c>
      <c r="E15" s="46" t="s">
        <v>92</v>
      </c>
      <c r="F15" s="23">
        <v>150</v>
      </c>
      <c r="G15" s="23">
        <v>8.6</v>
      </c>
      <c r="H15" s="23">
        <v>5.44</v>
      </c>
      <c r="I15" s="23">
        <v>42.21</v>
      </c>
      <c r="J15" s="23">
        <v>256.57</v>
      </c>
      <c r="K15" s="35" t="s">
        <v>42</v>
      </c>
      <c r="L15" s="23">
        <v>17.470500000000001</v>
      </c>
      <c r="M15" s="11"/>
    </row>
    <row r="16" spans="1:13" ht="13.8" x14ac:dyDescent="0.3">
      <c r="A16" s="30"/>
      <c r="B16" s="31"/>
      <c r="C16" s="32"/>
      <c r="D16" s="36" t="s">
        <v>43</v>
      </c>
      <c r="E16" s="46" t="s">
        <v>115</v>
      </c>
      <c r="F16" s="23">
        <v>220</v>
      </c>
      <c r="G16" s="23">
        <v>0.50111111111111106</v>
      </c>
      <c r="H16" s="23">
        <v>0</v>
      </c>
      <c r="I16" s="23">
        <v>21.755555555555556</v>
      </c>
      <c r="J16" s="23">
        <v>85.910000000000011</v>
      </c>
      <c r="K16" s="35" t="s">
        <v>55</v>
      </c>
      <c r="L16" s="23">
        <v>7.7770000000000001</v>
      </c>
      <c r="M16" s="11"/>
    </row>
    <row r="17" spans="1:13" ht="13.8" x14ac:dyDescent="0.3">
      <c r="A17" s="30"/>
      <c r="B17" s="31"/>
      <c r="C17" s="32"/>
      <c r="D17" s="36" t="s">
        <v>44</v>
      </c>
      <c r="E17" s="34" t="s">
        <v>31</v>
      </c>
      <c r="F17" s="23">
        <v>40</v>
      </c>
      <c r="G17" s="23">
        <v>3.0787878787878786</v>
      </c>
      <c r="H17" s="23">
        <v>0.31515151515151518</v>
      </c>
      <c r="I17" s="23">
        <v>20.436363636363637</v>
      </c>
      <c r="J17" s="23">
        <v>96</v>
      </c>
      <c r="K17" s="35"/>
      <c r="L17" s="23">
        <v>4.2716000000000003</v>
      </c>
      <c r="M17" s="11"/>
    </row>
    <row r="18" spans="1:13" ht="13.8" x14ac:dyDescent="0.3">
      <c r="A18" s="30"/>
      <c r="B18" s="31"/>
      <c r="C18" s="32"/>
      <c r="D18" s="36" t="s">
        <v>45</v>
      </c>
      <c r="E18" s="34" t="s">
        <v>51</v>
      </c>
      <c r="F18" s="23">
        <v>38</v>
      </c>
      <c r="G18" s="23">
        <v>2.5840000000000005</v>
      </c>
      <c r="H18" s="23">
        <v>0.49400000000000005</v>
      </c>
      <c r="I18" s="23">
        <v>15.466000000000003</v>
      </c>
      <c r="J18" s="23">
        <v>78.66</v>
      </c>
      <c r="K18" s="35"/>
      <c r="L18" s="23">
        <v>3.79</v>
      </c>
      <c r="M18" s="11"/>
    </row>
    <row r="19" spans="1:13" ht="13.8" x14ac:dyDescent="0.3">
      <c r="A19" s="37"/>
      <c r="B19" s="38"/>
      <c r="C19" s="39"/>
      <c r="D19" s="40" t="s">
        <v>34</v>
      </c>
      <c r="E19" s="41"/>
      <c r="F19" s="19">
        <f>SUM(F12:F18)</f>
        <v>848</v>
      </c>
      <c r="G19" s="19">
        <f>SUM(G12:G18)</f>
        <v>25.923898989898987</v>
      </c>
      <c r="H19" s="19">
        <f>SUM(H12:H18)</f>
        <v>24.651299965951655</v>
      </c>
      <c r="I19" s="19">
        <f>SUM(I12:I18)</f>
        <v>132.36791919191921</v>
      </c>
      <c r="J19" s="19">
        <f>SUM(J12:J18)</f>
        <v>874.67999999999984</v>
      </c>
      <c r="K19" s="20"/>
      <c r="L19" s="19">
        <f>SUM(L12:L18)</f>
        <v>107.02760000000002</v>
      </c>
      <c r="M19" s="11"/>
    </row>
    <row r="20" spans="1:13" x14ac:dyDescent="0.3">
      <c r="A20" s="47">
        <f>A6</f>
        <v>1</v>
      </c>
      <c r="B20" s="48">
        <f>B6</f>
        <v>1</v>
      </c>
      <c r="C20" s="78" t="s">
        <v>46</v>
      </c>
      <c r="D20" s="83"/>
      <c r="E20" s="49"/>
      <c r="F20" s="13">
        <f>F11+F19</f>
        <v>1356</v>
      </c>
      <c r="G20" s="13">
        <f>G11+G19</f>
        <v>41.18901526896876</v>
      </c>
      <c r="H20" s="13">
        <f>H11+H19</f>
        <v>40.431765082230726</v>
      </c>
      <c r="I20" s="13">
        <f>I11+I19</f>
        <v>200.15326802912853</v>
      </c>
      <c r="J20" s="13">
        <f>J11+J19</f>
        <v>1344.6299999999999</v>
      </c>
      <c r="K20" s="13"/>
      <c r="L20" s="13">
        <f>L11+L19</f>
        <v>183.47962000000001</v>
      </c>
      <c r="M20" s="11"/>
    </row>
    <row r="21" spans="1:13" ht="13.8" x14ac:dyDescent="0.3">
      <c r="A21" s="50">
        <v>1</v>
      </c>
      <c r="B21" s="31">
        <v>2</v>
      </c>
      <c r="C21" s="51" t="s">
        <v>23</v>
      </c>
      <c r="D21" s="27" t="s">
        <v>24</v>
      </c>
      <c r="E21" s="52" t="s">
        <v>103</v>
      </c>
      <c r="F21" s="53">
        <v>180</v>
      </c>
      <c r="G21" s="53">
        <v>14.45</v>
      </c>
      <c r="H21" s="53">
        <v>11.75</v>
      </c>
      <c r="I21" s="53">
        <v>35.78</v>
      </c>
      <c r="J21" s="53">
        <v>302.36</v>
      </c>
      <c r="K21" s="29" t="s">
        <v>47</v>
      </c>
      <c r="L21" s="22">
        <v>60.498000000000005</v>
      </c>
      <c r="M21" s="11"/>
    </row>
    <row r="22" spans="1:13" ht="13.8" x14ac:dyDescent="0.3">
      <c r="A22" s="50"/>
      <c r="B22" s="31"/>
      <c r="C22" s="54"/>
      <c r="D22" s="33" t="s">
        <v>36</v>
      </c>
      <c r="E22" s="52" t="s">
        <v>77</v>
      </c>
      <c r="F22" s="53">
        <v>60</v>
      </c>
      <c r="G22" s="53">
        <v>0.92</v>
      </c>
      <c r="H22" s="53">
        <v>4.04</v>
      </c>
      <c r="I22" s="53">
        <v>6.46</v>
      </c>
      <c r="J22" s="53">
        <v>63.65</v>
      </c>
      <c r="K22" s="35" t="s">
        <v>48</v>
      </c>
      <c r="L22" s="23">
        <v>9.8483999999999998</v>
      </c>
      <c r="M22" s="11"/>
    </row>
    <row r="23" spans="1:13" ht="13.8" x14ac:dyDescent="0.3">
      <c r="A23" s="50"/>
      <c r="B23" s="31"/>
      <c r="C23" s="54"/>
      <c r="D23" s="36" t="s">
        <v>28</v>
      </c>
      <c r="E23" s="46" t="s">
        <v>119</v>
      </c>
      <c r="F23" s="23">
        <v>250</v>
      </c>
      <c r="G23" s="53">
        <v>0.12</v>
      </c>
      <c r="H23" s="53">
        <v>0.03</v>
      </c>
      <c r="I23" s="53">
        <v>11.9</v>
      </c>
      <c r="J23" s="53">
        <v>46.96</v>
      </c>
      <c r="K23" s="35" t="s">
        <v>53</v>
      </c>
      <c r="L23" s="23">
        <v>2.4642857142857144</v>
      </c>
      <c r="M23" s="11"/>
    </row>
    <row r="24" spans="1:13" ht="13.8" x14ac:dyDescent="0.3">
      <c r="A24" s="50"/>
      <c r="B24" s="31"/>
      <c r="C24" s="54"/>
      <c r="D24" s="36" t="s">
        <v>30</v>
      </c>
      <c r="E24" s="34" t="s">
        <v>31</v>
      </c>
      <c r="F24" s="23">
        <v>35</v>
      </c>
      <c r="G24" s="53">
        <v>2.6913793103448276</v>
      </c>
      <c r="H24" s="53">
        <v>0.27758620689655172</v>
      </c>
      <c r="I24" s="53">
        <v>17.886206896551727</v>
      </c>
      <c r="J24" s="53">
        <v>84</v>
      </c>
      <c r="K24" s="35"/>
      <c r="L24" s="23">
        <v>3.64</v>
      </c>
      <c r="M24" s="11"/>
    </row>
    <row r="25" spans="1:13" ht="13.8" x14ac:dyDescent="0.3">
      <c r="A25" s="55"/>
      <c r="B25" s="38"/>
      <c r="C25" s="56"/>
      <c r="D25" s="40" t="s">
        <v>34</v>
      </c>
      <c r="E25" s="41"/>
      <c r="F25" s="19">
        <f>SUM(F21:F24)</f>
        <v>525</v>
      </c>
      <c r="G25" s="19">
        <f>SUM(G21:G24)</f>
        <v>18.181379310344827</v>
      </c>
      <c r="H25" s="19">
        <f>SUM(H21:H24)</f>
        <v>16.097586206896551</v>
      </c>
      <c r="I25" s="19">
        <f>SUM(I21:I24)</f>
        <v>72.026206896551727</v>
      </c>
      <c r="J25" s="19">
        <f>SUM(J21:J24)</f>
        <v>496.96999999999997</v>
      </c>
      <c r="K25" s="20"/>
      <c r="L25" s="19">
        <f>SUM(L21:L24)</f>
        <v>76.450685714285711</v>
      </c>
      <c r="M25" s="11"/>
    </row>
    <row r="26" spans="1:13" ht="13.8" x14ac:dyDescent="0.3">
      <c r="A26" s="44">
        <f>A21</f>
        <v>1</v>
      </c>
      <c r="B26" s="44">
        <f>B21</f>
        <v>2</v>
      </c>
      <c r="C26" s="57" t="s">
        <v>35</v>
      </c>
      <c r="D26" s="36" t="s">
        <v>36</v>
      </c>
      <c r="E26" s="46" t="s">
        <v>116</v>
      </c>
      <c r="F26" s="53">
        <v>60</v>
      </c>
      <c r="G26" s="53">
        <v>0.85</v>
      </c>
      <c r="H26" s="53">
        <v>4.04</v>
      </c>
      <c r="I26" s="53">
        <v>5.21</v>
      </c>
      <c r="J26" s="53">
        <v>58.9</v>
      </c>
      <c r="K26" s="35" t="s">
        <v>57</v>
      </c>
      <c r="L26" s="23">
        <v>9.8622000000000014</v>
      </c>
      <c r="M26" s="11"/>
    </row>
    <row r="27" spans="1:13" ht="13.8" x14ac:dyDescent="0.3">
      <c r="A27" s="50"/>
      <c r="B27" s="31"/>
      <c r="C27" s="54"/>
      <c r="D27" s="36" t="s">
        <v>37</v>
      </c>
      <c r="E27" s="46" t="s">
        <v>80</v>
      </c>
      <c r="F27" s="53">
        <v>200</v>
      </c>
      <c r="G27" s="53">
        <v>2.11</v>
      </c>
      <c r="H27" s="53">
        <v>2.2200000000000002</v>
      </c>
      <c r="I27" s="53">
        <v>16.37</v>
      </c>
      <c r="J27" s="53">
        <v>95.66</v>
      </c>
      <c r="K27" s="35" t="s">
        <v>70</v>
      </c>
      <c r="L27" s="23">
        <v>12.856</v>
      </c>
      <c r="M27" s="11"/>
    </row>
    <row r="28" spans="1:13" ht="13.8" x14ac:dyDescent="0.3">
      <c r="A28" s="50"/>
      <c r="B28" s="31"/>
      <c r="C28" s="54"/>
      <c r="D28" s="36" t="s">
        <v>39</v>
      </c>
      <c r="E28" s="46" t="s">
        <v>118</v>
      </c>
      <c r="F28" s="23">
        <v>90</v>
      </c>
      <c r="G28" s="53">
        <v>13.31</v>
      </c>
      <c r="H28" s="53">
        <v>11.08</v>
      </c>
      <c r="I28" s="53">
        <v>14.469999999999999</v>
      </c>
      <c r="J28" s="53">
        <v>193.14</v>
      </c>
      <c r="K28" s="35" t="s">
        <v>117</v>
      </c>
      <c r="L28" s="23">
        <v>34.532999999999994</v>
      </c>
      <c r="M28" s="11"/>
    </row>
    <row r="29" spans="1:13" ht="13.8" x14ac:dyDescent="0.3">
      <c r="A29" s="50"/>
      <c r="B29" s="31"/>
      <c r="C29" s="54"/>
      <c r="D29" s="36" t="s">
        <v>41</v>
      </c>
      <c r="E29" s="46" t="s">
        <v>81</v>
      </c>
      <c r="F29" s="53">
        <v>160</v>
      </c>
      <c r="G29" s="53">
        <v>3.37</v>
      </c>
      <c r="H29" s="53">
        <v>5</v>
      </c>
      <c r="I29" s="53">
        <v>21.02</v>
      </c>
      <c r="J29" s="53">
        <v>144.9</v>
      </c>
      <c r="K29" s="35" t="s">
        <v>73</v>
      </c>
      <c r="L29" s="23">
        <v>33.9328</v>
      </c>
      <c r="M29" s="11"/>
    </row>
    <row r="30" spans="1:13" ht="13.8" x14ac:dyDescent="0.3">
      <c r="A30" s="50"/>
      <c r="B30" s="31"/>
      <c r="C30" s="54"/>
      <c r="D30" s="36" t="s">
        <v>43</v>
      </c>
      <c r="E30" s="46" t="s">
        <v>115</v>
      </c>
      <c r="F30" s="53">
        <v>210</v>
      </c>
      <c r="G30" s="53">
        <v>0.47833333333333328</v>
      </c>
      <c r="H30" s="53">
        <v>0</v>
      </c>
      <c r="I30" s="53">
        <v>20.766666666666666</v>
      </c>
      <c r="J30" s="53">
        <v>82.00500000000001</v>
      </c>
      <c r="K30" s="35" t="s">
        <v>55</v>
      </c>
      <c r="L30" s="23">
        <v>7.42</v>
      </c>
      <c r="M30" s="11"/>
    </row>
    <row r="31" spans="1:13" ht="13.8" x14ac:dyDescent="0.3">
      <c r="A31" s="50"/>
      <c r="B31" s="31"/>
      <c r="C31" s="54"/>
      <c r="D31" s="36" t="s">
        <v>44</v>
      </c>
      <c r="E31" s="34" t="s">
        <v>31</v>
      </c>
      <c r="F31" s="23">
        <v>40</v>
      </c>
      <c r="G31" s="53">
        <v>3.0823529411764707</v>
      </c>
      <c r="H31" s="53">
        <v>0.31764705882352945</v>
      </c>
      <c r="I31" s="53">
        <v>20.435294117647061</v>
      </c>
      <c r="J31" s="53">
        <v>96</v>
      </c>
      <c r="K31" s="35"/>
      <c r="L31" s="23">
        <v>4.2699999999999996</v>
      </c>
      <c r="M31" s="11"/>
    </row>
    <row r="32" spans="1:13" ht="13.8" x14ac:dyDescent="0.3">
      <c r="A32" s="50"/>
      <c r="B32" s="31"/>
      <c r="C32" s="54"/>
      <c r="D32" s="36" t="s">
        <v>45</v>
      </c>
      <c r="E32" s="52" t="s">
        <v>51</v>
      </c>
      <c r="F32" s="53">
        <v>40</v>
      </c>
      <c r="G32" s="53">
        <v>2.72</v>
      </c>
      <c r="H32" s="53">
        <v>0.52</v>
      </c>
      <c r="I32" s="53">
        <v>16.28</v>
      </c>
      <c r="J32" s="53">
        <v>82.8</v>
      </c>
      <c r="K32" s="35"/>
      <c r="L32" s="23">
        <v>4.1500000000000004</v>
      </c>
      <c r="M32" s="11"/>
    </row>
    <row r="33" spans="1:14" ht="13.8" x14ac:dyDescent="0.3">
      <c r="A33" s="55"/>
      <c r="B33" s="38"/>
      <c r="C33" s="56"/>
      <c r="D33" s="40" t="s">
        <v>34</v>
      </c>
      <c r="E33" s="41"/>
      <c r="F33" s="19">
        <f>SUM(F26:F32)</f>
        <v>800</v>
      </c>
      <c r="G33" s="19">
        <f>SUM(G26:G32)</f>
        <v>25.920686274509801</v>
      </c>
      <c r="H33" s="19">
        <f>SUM(H26:H32)</f>
        <v>23.177647058823528</v>
      </c>
      <c r="I33" s="19">
        <f>SUM(I26:I32)</f>
        <v>114.55196078431372</v>
      </c>
      <c r="J33" s="19">
        <f>SUM(J26:J32)</f>
        <v>753.40499999999997</v>
      </c>
      <c r="K33" s="20"/>
      <c r="L33" s="19">
        <v>107.03</v>
      </c>
      <c r="M33" s="11"/>
    </row>
    <row r="34" spans="1:14" ht="15.75" customHeight="1" x14ac:dyDescent="0.3">
      <c r="A34" s="58">
        <f>A21</f>
        <v>1</v>
      </c>
      <c r="B34" s="58">
        <f>B21</f>
        <v>2</v>
      </c>
      <c r="C34" s="76" t="s">
        <v>46</v>
      </c>
      <c r="D34" s="77"/>
      <c r="E34" s="59"/>
      <c r="F34" s="14">
        <f>F25+F33</f>
        <v>1325</v>
      </c>
      <c r="G34" s="14">
        <f>G25+G33</f>
        <v>44.102065584854628</v>
      </c>
      <c r="H34" s="14">
        <f>H25+H33</f>
        <v>39.275233265720075</v>
      </c>
      <c r="I34" s="14">
        <f>I25+I33</f>
        <v>186.57816768086545</v>
      </c>
      <c r="J34" s="14">
        <f>J25+J33</f>
        <v>1250.375</v>
      </c>
      <c r="K34" s="14"/>
      <c r="L34" s="14">
        <f>L25+L33</f>
        <v>183.4806857142857</v>
      </c>
      <c r="M34" s="11"/>
    </row>
    <row r="35" spans="1:14" ht="32.4" customHeight="1" x14ac:dyDescent="0.3">
      <c r="A35" s="24">
        <v>1</v>
      </c>
      <c r="B35" s="25">
        <v>3</v>
      </c>
      <c r="C35" s="51" t="s">
        <v>23</v>
      </c>
      <c r="D35" s="27" t="s">
        <v>24</v>
      </c>
      <c r="E35" s="52" t="s">
        <v>128</v>
      </c>
      <c r="F35" s="53">
        <v>90</v>
      </c>
      <c r="G35" s="53">
        <v>8.24</v>
      </c>
      <c r="H35" s="53">
        <v>10.6</v>
      </c>
      <c r="I35" s="53">
        <v>11.84</v>
      </c>
      <c r="J35" s="53">
        <v>171.75</v>
      </c>
      <c r="K35" s="29" t="s">
        <v>130</v>
      </c>
      <c r="L35" s="22">
        <v>42.23</v>
      </c>
      <c r="M35" s="11"/>
    </row>
    <row r="36" spans="1:14" ht="13.8" x14ac:dyDescent="0.3">
      <c r="A36" s="30"/>
      <c r="B36" s="31"/>
      <c r="C36" s="54"/>
      <c r="D36" s="56" t="s">
        <v>41</v>
      </c>
      <c r="E36" s="52" t="s">
        <v>129</v>
      </c>
      <c r="F36" s="53">
        <v>150</v>
      </c>
      <c r="G36" s="53">
        <v>6.61</v>
      </c>
      <c r="H36" s="53">
        <v>5.69</v>
      </c>
      <c r="I36" s="53">
        <v>38</v>
      </c>
      <c r="J36" s="53">
        <v>233.24</v>
      </c>
      <c r="K36" s="69" t="s">
        <v>52</v>
      </c>
      <c r="L36" s="70">
        <v>14.43</v>
      </c>
      <c r="M36" s="11"/>
    </row>
    <row r="37" spans="1:14" ht="13.8" x14ac:dyDescent="0.3">
      <c r="A37" s="30"/>
      <c r="B37" s="31"/>
      <c r="C37" s="54"/>
      <c r="D37" s="36" t="s">
        <v>28</v>
      </c>
      <c r="E37" s="46" t="s">
        <v>78</v>
      </c>
      <c r="F37" s="53">
        <v>250</v>
      </c>
      <c r="G37" s="53">
        <v>0.16</v>
      </c>
      <c r="H37" s="53">
        <v>0.03</v>
      </c>
      <c r="I37" s="53">
        <v>11.82</v>
      </c>
      <c r="J37" s="53">
        <v>46.65</v>
      </c>
      <c r="K37" s="35" t="s">
        <v>49</v>
      </c>
      <c r="L37" s="23">
        <v>4.2523364485981308</v>
      </c>
      <c r="M37" s="11"/>
    </row>
    <row r="38" spans="1:14" ht="13.8" x14ac:dyDescent="0.3">
      <c r="A38" s="30"/>
      <c r="B38" s="31"/>
      <c r="C38" s="54"/>
      <c r="D38" s="36" t="s">
        <v>30</v>
      </c>
      <c r="E38" s="34" t="s">
        <v>31</v>
      </c>
      <c r="F38" s="23">
        <v>43</v>
      </c>
      <c r="G38" s="53">
        <v>3.3151612903225809</v>
      </c>
      <c r="H38" s="53">
        <v>0.34677419354838712</v>
      </c>
      <c r="I38" s="53">
        <v>21.971612903225807</v>
      </c>
      <c r="J38" s="53">
        <v>103.2</v>
      </c>
      <c r="K38" s="35"/>
      <c r="L38" s="23">
        <v>4.6100000000000003</v>
      </c>
      <c r="M38" s="11"/>
    </row>
    <row r="39" spans="1:14" ht="13.8" x14ac:dyDescent="0.3">
      <c r="A39" s="30"/>
      <c r="B39" s="31"/>
      <c r="C39" s="54"/>
      <c r="D39" s="36" t="s">
        <v>36</v>
      </c>
      <c r="E39" s="52" t="s">
        <v>104</v>
      </c>
      <c r="F39" s="53">
        <v>60</v>
      </c>
      <c r="G39" s="53">
        <v>1.01</v>
      </c>
      <c r="H39" s="53">
        <v>3.06</v>
      </c>
      <c r="I39" s="53">
        <v>5.7</v>
      </c>
      <c r="J39" s="53">
        <v>53.7</v>
      </c>
      <c r="K39" s="35" t="s">
        <v>62</v>
      </c>
      <c r="L39" s="23">
        <v>10.9254</v>
      </c>
      <c r="M39" s="11"/>
    </row>
    <row r="40" spans="1:14" ht="13.8" x14ac:dyDescent="0.3">
      <c r="A40" s="37"/>
      <c r="B40" s="38"/>
      <c r="C40" s="56"/>
      <c r="D40" s="40" t="s">
        <v>34</v>
      </c>
      <c r="E40" s="60"/>
      <c r="F40" s="19">
        <f>SUM(F35:F39)</f>
        <v>593</v>
      </c>
      <c r="G40" s="19">
        <f>SUM(G35:G39)</f>
        <v>19.335161290322585</v>
      </c>
      <c r="H40" s="19">
        <f>SUM(H35:H39)</f>
        <v>19.726774193548387</v>
      </c>
      <c r="I40" s="19">
        <f>SUM(I35:I39)</f>
        <v>89.331612903225817</v>
      </c>
      <c r="J40" s="19">
        <f>SUM(J35:J39)</f>
        <v>608.54000000000008</v>
      </c>
      <c r="K40" s="20"/>
      <c r="L40" s="19">
        <f>SUM(L35:L39)</f>
        <v>76.447736448598121</v>
      </c>
      <c r="M40" s="11"/>
      <c r="N40" s="15"/>
    </row>
    <row r="41" spans="1:14" ht="13.8" x14ac:dyDescent="0.3">
      <c r="A41" s="43">
        <f>A35</f>
        <v>1</v>
      </c>
      <c r="B41" s="44">
        <f>B35</f>
        <v>3</v>
      </c>
      <c r="C41" s="57" t="s">
        <v>35</v>
      </c>
      <c r="D41" s="36" t="s">
        <v>36</v>
      </c>
      <c r="E41" s="52" t="s">
        <v>105</v>
      </c>
      <c r="F41" s="53">
        <v>60</v>
      </c>
      <c r="G41" s="53">
        <v>0.81</v>
      </c>
      <c r="H41" s="53">
        <v>3.65</v>
      </c>
      <c r="I41" s="53">
        <v>14.72</v>
      </c>
      <c r="J41" s="53">
        <v>54.91</v>
      </c>
      <c r="K41" s="35" t="s">
        <v>106</v>
      </c>
      <c r="L41" s="23">
        <v>8.0975999999999999</v>
      </c>
      <c r="M41" s="11"/>
    </row>
    <row r="42" spans="1:14" ht="13.8" x14ac:dyDescent="0.3">
      <c r="A42" s="30"/>
      <c r="B42" s="31"/>
      <c r="C42" s="54"/>
      <c r="D42" s="36" t="s">
        <v>37</v>
      </c>
      <c r="E42" s="52" t="s">
        <v>94</v>
      </c>
      <c r="F42" s="53">
        <v>200</v>
      </c>
      <c r="G42" s="53">
        <v>4.04</v>
      </c>
      <c r="H42" s="53">
        <v>4.26</v>
      </c>
      <c r="I42" s="53">
        <v>15.41</v>
      </c>
      <c r="J42" s="53">
        <v>119.68</v>
      </c>
      <c r="K42" s="35" t="s">
        <v>54</v>
      </c>
      <c r="L42" s="23">
        <v>11.151999999999999</v>
      </c>
      <c r="M42" s="11"/>
    </row>
    <row r="43" spans="1:14" ht="13.8" x14ac:dyDescent="0.3">
      <c r="A43" s="30"/>
      <c r="B43" s="31"/>
      <c r="C43" s="54"/>
      <c r="D43" s="36" t="s">
        <v>39</v>
      </c>
      <c r="E43" s="46" t="s">
        <v>121</v>
      </c>
      <c r="F43" s="53">
        <v>240</v>
      </c>
      <c r="G43" s="53">
        <v>23.89</v>
      </c>
      <c r="H43" s="53">
        <v>19.690000000000001</v>
      </c>
      <c r="I43" s="53">
        <v>20.67</v>
      </c>
      <c r="J43" s="53">
        <v>364.5</v>
      </c>
      <c r="K43" s="35" t="s">
        <v>120</v>
      </c>
      <c r="L43" s="23">
        <v>77.06</v>
      </c>
      <c r="M43" s="11"/>
    </row>
    <row r="44" spans="1:14" ht="13.8" x14ac:dyDescent="0.3">
      <c r="A44" s="30"/>
      <c r="B44" s="31"/>
      <c r="C44" s="54"/>
      <c r="D44" s="36" t="s">
        <v>43</v>
      </c>
      <c r="E44" s="52" t="s">
        <v>85</v>
      </c>
      <c r="F44" s="53">
        <v>180</v>
      </c>
      <c r="G44" s="53">
        <v>0.41</v>
      </c>
      <c r="H44" s="53">
        <v>0</v>
      </c>
      <c r="I44" s="53">
        <v>17.8</v>
      </c>
      <c r="J44" s="53">
        <v>71.290000000000006</v>
      </c>
      <c r="K44" s="35" t="s">
        <v>55</v>
      </c>
      <c r="L44" s="23">
        <v>6.36</v>
      </c>
      <c r="M44" s="11"/>
    </row>
    <row r="45" spans="1:14" ht="13.8" x14ac:dyDescent="0.3">
      <c r="A45" s="30"/>
      <c r="B45" s="31"/>
      <c r="C45" s="54"/>
      <c r="D45" s="36" t="s">
        <v>44</v>
      </c>
      <c r="E45" s="34" t="s">
        <v>31</v>
      </c>
      <c r="F45" s="23">
        <v>22</v>
      </c>
      <c r="G45" s="53">
        <v>1.6912499999999999</v>
      </c>
      <c r="H45" s="53">
        <v>0.17875000000000002</v>
      </c>
      <c r="I45" s="53">
        <v>11.240625000000001</v>
      </c>
      <c r="J45" s="53">
        <v>52.8</v>
      </c>
      <c r="K45" s="35"/>
      <c r="L45" s="23">
        <v>2.29</v>
      </c>
      <c r="M45" s="11"/>
    </row>
    <row r="46" spans="1:14" ht="13.8" x14ac:dyDescent="0.3">
      <c r="A46" s="30"/>
      <c r="B46" s="31"/>
      <c r="C46" s="54"/>
      <c r="D46" s="36" t="s">
        <v>45</v>
      </c>
      <c r="E46" s="34" t="s">
        <v>51</v>
      </c>
      <c r="F46" s="23">
        <v>20</v>
      </c>
      <c r="G46" s="53">
        <v>1.36</v>
      </c>
      <c r="H46" s="53">
        <v>0.26</v>
      </c>
      <c r="I46" s="53">
        <v>8.14</v>
      </c>
      <c r="J46" s="53">
        <v>41.4</v>
      </c>
      <c r="K46" s="35"/>
      <c r="L46" s="23">
        <v>2.0699999999999998</v>
      </c>
      <c r="M46" s="11"/>
    </row>
    <row r="47" spans="1:14" ht="13.8" x14ac:dyDescent="0.3">
      <c r="A47" s="37"/>
      <c r="B47" s="38"/>
      <c r="C47" s="39"/>
      <c r="D47" s="61" t="s">
        <v>34</v>
      </c>
      <c r="E47" s="62"/>
      <c r="F47" s="19">
        <f>SUM(F41:F46)</f>
        <v>722</v>
      </c>
      <c r="G47" s="19">
        <f>SUM(G41:G46)</f>
        <v>32.201250000000002</v>
      </c>
      <c r="H47" s="19">
        <f>SUM(H41:H46)</f>
        <v>28.038750000000004</v>
      </c>
      <c r="I47" s="19">
        <f>SUM(I41:I46)</f>
        <v>87.980625000000018</v>
      </c>
      <c r="J47" s="19">
        <f>SUM(J41:J46)</f>
        <v>704.57999999999993</v>
      </c>
      <c r="K47" s="63"/>
      <c r="L47" s="16">
        <f>SUM(L41:L46)</f>
        <v>107.0296</v>
      </c>
      <c r="M47" s="11"/>
    </row>
    <row r="48" spans="1:14" ht="15.75" customHeight="1" x14ac:dyDescent="0.3">
      <c r="A48" s="47">
        <f>A35</f>
        <v>1</v>
      </c>
      <c r="B48" s="48">
        <f>B35</f>
        <v>3</v>
      </c>
      <c r="C48" s="78" t="s">
        <v>46</v>
      </c>
      <c r="D48" s="79"/>
      <c r="E48" s="49"/>
      <c r="F48" s="64">
        <f>F40+F47</f>
        <v>1315</v>
      </c>
      <c r="G48" s="13">
        <f>G40+G47</f>
        <v>51.53641129032259</v>
      </c>
      <c r="H48" s="13">
        <f>H40+H47</f>
        <v>47.765524193548387</v>
      </c>
      <c r="I48" s="13">
        <f>I40+I47</f>
        <v>177.31223790322582</v>
      </c>
      <c r="J48" s="13">
        <f>J40+J47</f>
        <v>1313.12</v>
      </c>
      <c r="K48" s="13"/>
      <c r="L48" s="13">
        <f>L40+L47</f>
        <v>183.47733644859812</v>
      </c>
      <c r="M48" s="11"/>
    </row>
    <row r="49" spans="1:13" ht="25.95" customHeight="1" x14ac:dyDescent="0.3">
      <c r="A49" s="24">
        <v>1</v>
      </c>
      <c r="B49" s="25">
        <v>4</v>
      </c>
      <c r="C49" s="26" t="s">
        <v>23</v>
      </c>
      <c r="D49" s="65" t="s">
        <v>24</v>
      </c>
      <c r="E49" s="52" t="s">
        <v>93</v>
      </c>
      <c r="F49" s="53">
        <v>150</v>
      </c>
      <c r="G49" s="53">
        <v>12.83</v>
      </c>
      <c r="H49" s="53">
        <v>15.21</v>
      </c>
      <c r="I49" s="53">
        <v>30.21</v>
      </c>
      <c r="J49" s="53">
        <v>308.45</v>
      </c>
      <c r="K49" s="29" t="s">
        <v>56</v>
      </c>
      <c r="L49" s="22">
        <v>50.7</v>
      </c>
      <c r="M49" s="11"/>
    </row>
    <row r="50" spans="1:13" ht="13.8" x14ac:dyDescent="0.3">
      <c r="A50" s="30"/>
      <c r="B50" s="31"/>
      <c r="C50" s="32"/>
      <c r="D50" s="66" t="s">
        <v>28</v>
      </c>
      <c r="E50" s="52" t="s">
        <v>84</v>
      </c>
      <c r="F50" s="53">
        <v>250</v>
      </c>
      <c r="G50" s="53">
        <v>0.12</v>
      </c>
      <c r="H50" s="53">
        <v>0.03</v>
      </c>
      <c r="I50" s="53">
        <v>11.9</v>
      </c>
      <c r="J50" s="53">
        <v>45.96</v>
      </c>
      <c r="K50" s="35" t="s">
        <v>53</v>
      </c>
      <c r="L50" s="23">
        <v>2.4642857142857144</v>
      </c>
      <c r="M50" s="11"/>
    </row>
    <row r="51" spans="1:13" ht="13.8" x14ac:dyDescent="0.3">
      <c r="A51" s="30"/>
      <c r="B51" s="31"/>
      <c r="C51" s="32"/>
      <c r="D51" s="66" t="s">
        <v>30</v>
      </c>
      <c r="E51" s="34" t="s">
        <v>31</v>
      </c>
      <c r="F51" s="23">
        <v>39</v>
      </c>
      <c r="G51" s="53">
        <v>3.0013043478260868</v>
      </c>
      <c r="H51" s="53">
        <v>0.31369565217391304</v>
      </c>
      <c r="I51" s="53">
        <v>19.932391304347828</v>
      </c>
      <c r="J51" s="53">
        <v>93.600000000000009</v>
      </c>
      <c r="K51" s="35"/>
      <c r="L51" s="23">
        <v>4.09</v>
      </c>
      <c r="M51" s="11"/>
    </row>
    <row r="52" spans="1:13" ht="13.8" x14ac:dyDescent="0.3">
      <c r="A52" s="30"/>
      <c r="B52" s="31"/>
      <c r="C52" s="32"/>
      <c r="D52" s="66" t="s">
        <v>32</v>
      </c>
      <c r="E52" s="52" t="s">
        <v>33</v>
      </c>
      <c r="F52" s="53">
        <v>100</v>
      </c>
      <c r="G52" s="53">
        <v>0.4</v>
      </c>
      <c r="H52" s="53">
        <v>0.4</v>
      </c>
      <c r="I52" s="53">
        <v>9.8000000000000007</v>
      </c>
      <c r="J52" s="53">
        <v>45</v>
      </c>
      <c r="K52" s="35"/>
      <c r="L52" s="23">
        <v>19.2</v>
      </c>
      <c r="M52" s="11"/>
    </row>
    <row r="53" spans="1:13" ht="13.8" x14ac:dyDescent="0.3">
      <c r="A53" s="37"/>
      <c r="B53" s="38"/>
      <c r="C53" s="39"/>
      <c r="D53" s="61" t="s">
        <v>34</v>
      </c>
      <c r="E53" s="41"/>
      <c r="F53" s="19">
        <f>SUM(F49:F52)</f>
        <v>539</v>
      </c>
      <c r="G53" s="19">
        <f>SUM(G49:G52)</f>
        <v>16.351304347826087</v>
      </c>
      <c r="H53" s="19">
        <f>SUM(H49:H52)</f>
        <v>15.953695652173913</v>
      </c>
      <c r="I53" s="19">
        <f>SUM(I49:I52)</f>
        <v>71.842391304347828</v>
      </c>
      <c r="J53" s="19">
        <f>SUM(J49:J52)</f>
        <v>493.01</v>
      </c>
      <c r="K53" s="20"/>
      <c r="L53" s="19">
        <f>SUM(L49:L52)</f>
        <v>76.454285714285717</v>
      </c>
      <c r="M53" s="11"/>
    </row>
    <row r="54" spans="1:13" ht="13.8" x14ac:dyDescent="0.3">
      <c r="A54" s="43">
        <f>A49</f>
        <v>1</v>
      </c>
      <c r="B54" s="44">
        <f>B49</f>
        <v>4</v>
      </c>
      <c r="C54" s="45" t="s">
        <v>35</v>
      </c>
      <c r="D54" s="66" t="s">
        <v>36</v>
      </c>
      <c r="E54" s="52" t="s">
        <v>86</v>
      </c>
      <c r="F54" s="53">
        <v>60</v>
      </c>
      <c r="G54" s="53">
        <v>0.85</v>
      </c>
      <c r="H54" s="53">
        <v>4.04</v>
      </c>
      <c r="I54" s="53">
        <v>5.21</v>
      </c>
      <c r="J54" s="53">
        <v>58.9</v>
      </c>
      <c r="K54" s="35" t="s">
        <v>57</v>
      </c>
      <c r="L54" s="23">
        <v>9.8622000000000014</v>
      </c>
      <c r="M54" s="11"/>
    </row>
    <row r="55" spans="1:13" ht="13.8" x14ac:dyDescent="0.3">
      <c r="A55" s="30"/>
      <c r="B55" s="31"/>
      <c r="C55" s="32"/>
      <c r="D55" s="66" t="s">
        <v>37</v>
      </c>
      <c r="E55" s="52" t="s">
        <v>87</v>
      </c>
      <c r="F55" s="53">
        <v>250</v>
      </c>
      <c r="G55" s="53">
        <v>1.69</v>
      </c>
      <c r="H55" s="53">
        <v>6.1</v>
      </c>
      <c r="I55" s="53">
        <v>9.24</v>
      </c>
      <c r="J55" s="53">
        <v>98.56</v>
      </c>
      <c r="K55" s="35" t="s">
        <v>58</v>
      </c>
      <c r="L55" s="23">
        <v>16.015000000000001</v>
      </c>
      <c r="M55" s="11"/>
    </row>
    <row r="56" spans="1:13" ht="13.95" customHeight="1" x14ac:dyDescent="0.3">
      <c r="A56" s="30"/>
      <c r="B56" s="31"/>
      <c r="C56" s="32"/>
      <c r="D56" s="66" t="s">
        <v>39</v>
      </c>
      <c r="E56" s="52" t="s">
        <v>122</v>
      </c>
      <c r="F56" s="53">
        <v>90</v>
      </c>
      <c r="G56" s="53">
        <v>11.09</v>
      </c>
      <c r="H56" s="53">
        <v>9.15</v>
      </c>
      <c r="I56" s="53">
        <v>9.08</v>
      </c>
      <c r="J56" s="53" t="s">
        <v>142</v>
      </c>
      <c r="K56" s="35">
        <v>1143</v>
      </c>
      <c r="L56" s="23">
        <v>50.57</v>
      </c>
      <c r="M56" s="11"/>
    </row>
    <row r="57" spans="1:13" ht="13.8" x14ac:dyDescent="0.3">
      <c r="A57" s="30"/>
      <c r="B57" s="31"/>
      <c r="C57" s="32"/>
      <c r="D57" s="66" t="s">
        <v>41</v>
      </c>
      <c r="E57" s="52" t="s">
        <v>95</v>
      </c>
      <c r="F57" s="53">
        <v>160</v>
      </c>
      <c r="G57" s="53">
        <v>5.12</v>
      </c>
      <c r="H57" s="53">
        <v>4.6399999999999997</v>
      </c>
      <c r="I57" s="53">
        <v>33.659999999999997</v>
      </c>
      <c r="J57" s="53">
        <v>200.43</v>
      </c>
      <c r="K57" s="35" t="s">
        <v>59</v>
      </c>
      <c r="L57" s="23">
        <v>14.116800000000001</v>
      </c>
      <c r="M57" s="11"/>
    </row>
    <row r="58" spans="1:13" ht="13.8" x14ac:dyDescent="0.3">
      <c r="A58" s="30"/>
      <c r="B58" s="31"/>
      <c r="C58" s="32"/>
      <c r="D58" s="66" t="s">
        <v>43</v>
      </c>
      <c r="E58" s="52" t="s">
        <v>88</v>
      </c>
      <c r="F58" s="53">
        <v>200</v>
      </c>
      <c r="G58" s="53">
        <v>0.16</v>
      </c>
      <c r="H58" s="53">
        <v>0.16</v>
      </c>
      <c r="I58" s="53">
        <v>13.9</v>
      </c>
      <c r="J58" s="53">
        <v>55.9</v>
      </c>
      <c r="K58" s="35" t="s">
        <v>60</v>
      </c>
      <c r="L58" s="23">
        <v>10.3</v>
      </c>
      <c r="M58" s="11"/>
    </row>
    <row r="59" spans="1:13" ht="13.8" x14ac:dyDescent="0.3">
      <c r="A59" s="30"/>
      <c r="B59" s="31"/>
      <c r="C59" s="32"/>
      <c r="D59" s="66" t="s">
        <v>44</v>
      </c>
      <c r="E59" s="52" t="s">
        <v>31</v>
      </c>
      <c r="F59" s="53">
        <v>30</v>
      </c>
      <c r="G59" s="53">
        <v>2.3083333333333331</v>
      </c>
      <c r="H59" s="53">
        <v>0.24166666666666664</v>
      </c>
      <c r="I59" s="53">
        <v>15.333333333333334</v>
      </c>
      <c r="J59" s="53">
        <v>72</v>
      </c>
      <c r="K59" s="35"/>
      <c r="L59" s="23">
        <v>3.07</v>
      </c>
      <c r="M59" s="11"/>
    </row>
    <row r="60" spans="1:13" ht="13.8" x14ac:dyDescent="0.3">
      <c r="A60" s="30"/>
      <c r="B60" s="31"/>
      <c r="C60" s="32"/>
      <c r="D60" s="66" t="s">
        <v>45</v>
      </c>
      <c r="E60" s="52" t="s">
        <v>51</v>
      </c>
      <c r="F60" s="53">
        <v>30</v>
      </c>
      <c r="G60" s="53">
        <v>2.04</v>
      </c>
      <c r="H60" s="53">
        <v>0.39</v>
      </c>
      <c r="I60" s="53">
        <v>12.21</v>
      </c>
      <c r="J60" s="53">
        <v>62.1</v>
      </c>
      <c r="K60" s="35"/>
      <c r="L60" s="23">
        <v>3.0966</v>
      </c>
      <c r="M60" s="11"/>
    </row>
    <row r="61" spans="1:13" ht="13.8" x14ac:dyDescent="0.3">
      <c r="A61" s="37"/>
      <c r="B61" s="38"/>
      <c r="C61" s="39"/>
      <c r="D61" s="61" t="s">
        <v>34</v>
      </c>
      <c r="E61" s="62"/>
      <c r="F61" s="19">
        <f>SUM(F54:F60)</f>
        <v>820</v>
      </c>
      <c r="G61" s="19">
        <v>23.26</v>
      </c>
      <c r="H61" s="19">
        <v>24.72</v>
      </c>
      <c r="I61" s="19">
        <v>98.63</v>
      </c>
      <c r="J61" s="19">
        <v>708.88</v>
      </c>
      <c r="K61" s="20"/>
      <c r="L61" s="19">
        <f>SUM(L54:L60)</f>
        <v>107.03059999999999</v>
      </c>
      <c r="M61" s="11"/>
    </row>
    <row r="62" spans="1:13" ht="15.75" customHeight="1" x14ac:dyDescent="0.3">
      <c r="A62" s="47">
        <f>A49</f>
        <v>1</v>
      </c>
      <c r="B62" s="48">
        <f>B49</f>
        <v>4</v>
      </c>
      <c r="C62" s="78" t="s">
        <v>46</v>
      </c>
      <c r="D62" s="81"/>
      <c r="E62" s="49"/>
      <c r="F62" s="13">
        <f>F53+F61</f>
        <v>1359</v>
      </c>
      <c r="G62" s="13">
        <f>G53+G61</f>
        <v>39.611304347826092</v>
      </c>
      <c r="H62" s="13">
        <f>H53+H61</f>
        <v>40.673695652173912</v>
      </c>
      <c r="I62" s="13">
        <f>I53+I61</f>
        <v>170.47239130434781</v>
      </c>
      <c r="J62" s="13">
        <f>J53+J61</f>
        <v>1201.8899999999999</v>
      </c>
      <c r="K62" s="13"/>
      <c r="L62" s="13">
        <f>L53+L61</f>
        <v>183.48488571428572</v>
      </c>
      <c r="M62" s="11"/>
    </row>
    <row r="63" spans="1:13" ht="13.8" x14ac:dyDescent="0.3">
      <c r="A63" s="24">
        <v>1</v>
      </c>
      <c r="B63" s="25">
        <v>5</v>
      </c>
      <c r="C63" s="26" t="s">
        <v>23</v>
      </c>
      <c r="D63" s="65" t="s">
        <v>24</v>
      </c>
      <c r="E63" s="52" t="s">
        <v>131</v>
      </c>
      <c r="F63" s="53">
        <v>90</v>
      </c>
      <c r="G63" s="53">
        <v>9.23</v>
      </c>
      <c r="H63" s="53">
        <v>11.76</v>
      </c>
      <c r="I63" s="53">
        <v>2.54</v>
      </c>
      <c r="J63" s="53">
        <v>244.87</v>
      </c>
      <c r="K63" s="29" t="s">
        <v>61</v>
      </c>
      <c r="L63" s="22">
        <v>45.74</v>
      </c>
      <c r="M63" s="11"/>
    </row>
    <row r="64" spans="1:13" ht="13.8" x14ac:dyDescent="0.3">
      <c r="A64" s="30"/>
      <c r="B64" s="31"/>
      <c r="C64" s="32"/>
      <c r="D64" s="39" t="s">
        <v>41</v>
      </c>
      <c r="E64" s="52" t="s">
        <v>132</v>
      </c>
      <c r="F64" s="53">
        <v>150</v>
      </c>
      <c r="G64" s="53">
        <v>6.61</v>
      </c>
      <c r="H64" s="53">
        <v>4.55</v>
      </c>
      <c r="I64" s="53">
        <v>36.06</v>
      </c>
      <c r="J64" s="53">
        <v>214.99</v>
      </c>
      <c r="K64" s="69" t="s">
        <v>42</v>
      </c>
      <c r="L64" s="70">
        <v>12.31</v>
      </c>
      <c r="M64" s="11"/>
    </row>
    <row r="65" spans="1:13" ht="13.8" x14ac:dyDescent="0.3">
      <c r="A65" s="30"/>
      <c r="B65" s="31"/>
      <c r="C65" s="32"/>
      <c r="D65" s="66" t="s">
        <v>28</v>
      </c>
      <c r="E65" s="46" t="s">
        <v>84</v>
      </c>
      <c r="F65" s="53">
        <v>180</v>
      </c>
      <c r="G65" s="53">
        <v>8.6399999999999991E-2</v>
      </c>
      <c r="H65" s="53">
        <v>2.1599999999999998E-2</v>
      </c>
      <c r="I65" s="53">
        <v>8.5679999999999996</v>
      </c>
      <c r="J65" s="53">
        <v>33.091200000000001</v>
      </c>
      <c r="K65" s="35" t="s">
        <v>53</v>
      </c>
      <c r="L65" s="23">
        <v>1.77</v>
      </c>
      <c r="M65" s="11"/>
    </row>
    <row r="66" spans="1:13" ht="13.8" x14ac:dyDescent="0.3">
      <c r="A66" s="30"/>
      <c r="B66" s="31"/>
      <c r="C66" s="32"/>
      <c r="D66" s="66" t="s">
        <v>30</v>
      </c>
      <c r="E66" s="34" t="s">
        <v>31</v>
      </c>
      <c r="F66" s="23">
        <v>42</v>
      </c>
      <c r="G66" s="53">
        <v>3.234</v>
      </c>
      <c r="H66" s="53">
        <v>0.33600000000000002</v>
      </c>
      <c r="I66" s="53">
        <v>21.462</v>
      </c>
      <c r="J66" s="53">
        <v>100.8</v>
      </c>
      <c r="K66" s="35"/>
      <c r="L66" s="23">
        <v>4.49</v>
      </c>
      <c r="M66" s="11"/>
    </row>
    <row r="67" spans="1:13" ht="13.8" x14ac:dyDescent="0.3">
      <c r="A67" s="30"/>
      <c r="B67" s="31"/>
      <c r="C67" s="32"/>
      <c r="D67" s="66" t="s">
        <v>36</v>
      </c>
      <c r="E67" s="46" t="s">
        <v>105</v>
      </c>
      <c r="F67" s="53">
        <v>90</v>
      </c>
      <c r="G67" s="53">
        <v>1.2150000000000001</v>
      </c>
      <c r="H67" s="53">
        <v>5.4787499999999998</v>
      </c>
      <c r="I67" s="53">
        <v>22.072500000000002</v>
      </c>
      <c r="J67" s="53">
        <v>80.864999999999995</v>
      </c>
      <c r="K67" s="35" t="s">
        <v>106</v>
      </c>
      <c r="L67" s="23">
        <v>12.15</v>
      </c>
      <c r="M67" s="11"/>
    </row>
    <row r="68" spans="1:13" ht="13.8" x14ac:dyDescent="0.3">
      <c r="A68" s="37"/>
      <c r="B68" s="38"/>
      <c r="C68" s="39"/>
      <c r="D68" s="61" t="s">
        <v>34</v>
      </c>
      <c r="E68" s="41"/>
      <c r="F68" s="19">
        <f>SUM(F63:F67)</f>
        <v>552</v>
      </c>
      <c r="G68" s="19">
        <v>20.38</v>
      </c>
      <c r="H68" s="19">
        <v>22.14</v>
      </c>
      <c r="I68" s="19">
        <v>90.71</v>
      </c>
      <c r="J68" s="19">
        <v>674.61</v>
      </c>
      <c r="K68" s="20"/>
      <c r="L68" s="19">
        <v>76.45</v>
      </c>
      <c r="M68" s="11"/>
    </row>
    <row r="69" spans="1:13" ht="13.8" x14ac:dyDescent="0.3">
      <c r="A69" s="43">
        <f>A63</f>
        <v>1</v>
      </c>
      <c r="B69" s="44">
        <f>B63</f>
        <v>5</v>
      </c>
      <c r="C69" s="45" t="s">
        <v>35</v>
      </c>
      <c r="D69" s="66" t="s">
        <v>36</v>
      </c>
      <c r="E69" s="46" t="s">
        <v>79</v>
      </c>
      <c r="F69" s="53">
        <v>60</v>
      </c>
      <c r="G69" s="53">
        <v>0.93</v>
      </c>
      <c r="H69" s="53">
        <v>3.05</v>
      </c>
      <c r="I69" s="53">
        <v>5.59</v>
      </c>
      <c r="J69" s="53">
        <v>52.92</v>
      </c>
      <c r="K69" s="35" t="s">
        <v>68</v>
      </c>
      <c r="L69" s="23">
        <v>8.8109999999999999</v>
      </c>
      <c r="M69" s="11"/>
    </row>
    <row r="70" spans="1:13" ht="13.8" x14ac:dyDescent="0.3">
      <c r="A70" s="30"/>
      <c r="B70" s="31"/>
      <c r="C70" s="32"/>
      <c r="D70" s="66" t="s">
        <v>37</v>
      </c>
      <c r="E70" s="52" t="s">
        <v>89</v>
      </c>
      <c r="F70" s="53">
        <v>200</v>
      </c>
      <c r="G70" s="53">
        <v>1.68</v>
      </c>
      <c r="H70" s="53">
        <v>4.09</v>
      </c>
      <c r="I70" s="53">
        <v>13.38</v>
      </c>
      <c r="J70" s="53">
        <v>99.29</v>
      </c>
      <c r="K70" s="35" t="s">
        <v>63</v>
      </c>
      <c r="L70" s="23">
        <v>16.22</v>
      </c>
      <c r="M70" s="11"/>
    </row>
    <row r="71" spans="1:13" ht="13.8" x14ac:dyDescent="0.3">
      <c r="A71" s="30"/>
      <c r="B71" s="31"/>
      <c r="C71" s="32"/>
      <c r="D71" s="66" t="s">
        <v>39</v>
      </c>
      <c r="E71" s="52" t="s">
        <v>107</v>
      </c>
      <c r="F71" s="53">
        <v>100</v>
      </c>
      <c r="G71" s="53">
        <v>14.2</v>
      </c>
      <c r="H71" s="53">
        <v>16.88</v>
      </c>
      <c r="I71" s="53">
        <v>13.76</v>
      </c>
      <c r="J71" s="53">
        <v>262.74</v>
      </c>
      <c r="K71" s="35" t="s">
        <v>64</v>
      </c>
      <c r="L71" s="23">
        <v>45.74</v>
      </c>
      <c r="M71" s="11"/>
    </row>
    <row r="72" spans="1:13" ht="13.8" x14ac:dyDescent="0.3">
      <c r="A72" s="30"/>
      <c r="B72" s="31"/>
      <c r="C72" s="32"/>
      <c r="D72" s="66" t="s">
        <v>41</v>
      </c>
      <c r="E72" s="52" t="s">
        <v>92</v>
      </c>
      <c r="F72" s="53">
        <v>160</v>
      </c>
      <c r="G72" s="53">
        <v>9.17</v>
      </c>
      <c r="H72" s="53">
        <v>5.8</v>
      </c>
      <c r="I72" s="53">
        <v>45.02</v>
      </c>
      <c r="J72" s="53">
        <v>273.67</v>
      </c>
      <c r="K72" s="35" t="s">
        <v>52</v>
      </c>
      <c r="L72" s="23">
        <v>18.64</v>
      </c>
      <c r="M72" s="11"/>
    </row>
    <row r="73" spans="1:13" ht="13.95" customHeight="1" x14ac:dyDescent="0.3">
      <c r="A73" s="30"/>
      <c r="B73" s="31"/>
      <c r="C73" s="32"/>
      <c r="D73" s="66" t="s">
        <v>43</v>
      </c>
      <c r="E73" s="46" t="s">
        <v>115</v>
      </c>
      <c r="F73" s="23">
        <v>250</v>
      </c>
      <c r="G73" s="53">
        <v>0.56944444444444442</v>
      </c>
      <c r="H73" s="53">
        <v>0</v>
      </c>
      <c r="I73" s="53">
        <v>24.722222222222221</v>
      </c>
      <c r="J73" s="53">
        <v>97.625</v>
      </c>
      <c r="K73" s="35" t="s">
        <v>55</v>
      </c>
      <c r="L73" s="23">
        <v>8.84</v>
      </c>
      <c r="M73" s="11"/>
    </row>
    <row r="74" spans="1:13" ht="13.8" x14ac:dyDescent="0.3">
      <c r="A74" s="30"/>
      <c r="B74" s="31"/>
      <c r="C74" s="32"/>
      <c r="D74" s="66" t="s">
        <v>44</v>
      </c>
      <c r="E74" s="34" t="s">
        <v>31</v>
      </c>
      <c r="F74" s="23">
        <v>43</v>
      </c>
      <c r="G74" s="53">
        <v>3.3145833333333332</v>
      </c>
      <c r="H74" s="53">
        <v>0.34041666666666665</v>
      </c>
      <c r="I74" s="53">
        <v>21.965833333333332</v>
      </c>
      <c r="J74" s="53">
        <v>103.2</v>
      </c>
      <c r="K74" s="35"/>
      <c r="L74" s="23">
        <v>4.59</v>
      </c>
      <c r="M74" s="11"/>
    </row>
    <row r="75" spans="1:13" ht="13.8" x14ac:dyDescent="0.3">
      <c r="A75" s="30"/>
      <c r="B75" s="31"/>
      <c r="C75" s="32"/>
      <c r="D75" s="66" t="s">
        <v>45</v>
      </c>
      <c r="E75" s="34" t="s">
        <v>51</v>
      </c>
      <c r="F75" s="23">
        <v>40</v>
      </c>
      <c r="G75" s="53">
        <v>2.72</v>
      </c>
      <c r="H75" s="53">
        <v>0.52</v>
      </c>
      <c r="I75" s="53">
        <v>16.28</v>
      </c>
      <c r="J75" s="53">
        <v>82.8</v>
      </c>
      <c r="K75" s="35"/>
      <c r="L75" s="23">
        <v>4.1900000000000004</v>
      </c>
      <c r="M75" s="11"/>
    </row>
    <row r="76" spans="1:13" ht="13.8" x14ac:dyDescent="0.3">
      <c r="A76" s="37"/>
      <c r="B76" s="38"/>
      <c r="C76" s="39"/>
      <c r="D76" s="61" t="s">
        <v>34</v>
      </c>
      <c r="E76" s="62"/>
      <c r="F76" s="19">
        <f>SUM(F69:F75)</f>
        <v>853</v>
      </c>
      <c r="G76" s="19">
        <f>SUM(G69:G75)</f>
        <v>32.58402777777777</v>
      </c>
      <c r="H76" s="19">
        <f>SUM(H69:H75)</f>
        <v>30.680416666666666</v>
      </c>
      <c r="I76" s="19">
        <f>SUM(I69:I75)</f>
        <v>140.71805555555557</v>
      </c>
      <c r="J76" s="19">
        <f>SUM(J69:J75)</f>
        <v>972.24500000000012</v>
      </c>
      <c r="K76" s="20"/>
      <c r="L76" s="19">
        <f>SUM(L69:L75)</f>
        <v>107.03100000000001</v>
      </c>
      <c r="M76" s="11"/>
    </row>
    <row r="77" spans="1:13" ht="15.75" customHeight="1" x14ac:dyDescent="0.3">
      <c r="A77" s="47">
        <f>A63</f>
        <v>1</v>
      </c>
      <c r="B77" s="48">
        <f>B63</f>
        <v>5</v>
      </c>
      <c r="C77" s="78" t="s">
        <v>46</v>
      </c>
      <c r="D77" s="82"/>
      <c r="E77" s="49"/>
      <c r="F77" s="13">
        <f>F68+F76</f>
        <v>1405</v>
      </c>
      <c r="G77" s="13">
        <f>G68+G76</f>
        <v>52.964027777777773</v>
      </c>
      <c r="H77" s="13">
        <f>H68+H76</f>
        <v>52.820416666666667</v>
      </c>
      <c r="I77" s="13">
        <f>I68+I76</f>
        <v>231.42805555555555</v>
      </c>
      <c r="J77" s="13">
        <f>J68+J76</f>
        <v>1646.855</v>
      </c>
      <c r="K77" s="13"/>
      <c r="L77" s="13">
        <f>L68+L76</f>
        <v>183.48099999999999</v>
      </c>
      <c r="M77" s="11"/>
    </row>
    <row r="78" spans="1:13" ht="13.8" x14ac:dyDescent="0.3">
      <c r="A78" s="24">
        <v>2</v>
      </c>
      <c r="B78" s="25">
        <v>1</v>
      </c>
      <c r="C78" s="26" t="s">
        <v>23</v>
      </c>
      <c r="D78" s="27" t="s">
        <v>24</v>
      </c>
      <c r="E78" s="52" t="s">
        <v>96</v>
      </c>
      <c r="F78" s="53">
        <v>150</v>
      </c>
      <c r="G78" s="53">
        <v>4.2300000000000004</v>
      </c>
      <c r="H78" s="53">
        <v>7.1</v>
      </c>
      <c r="I78" s="53">
        <v>32.32</v>
      </c>
      <c r="J78" s="53">
        <v>197.21</v>
      </c>
      <c r="K78" s="29" t="s">
        <v>65</v>
      </c>
      <c r="L78" s="22">
        <v>21.436363636363637</v>
      </c>
      <c r="M78" s="11"/>
    </row>
    <row r="79" spans="1:13" ht="13.8" x14ac:dyDescent="0.3">
      <c r="A79" s="30"/>
      <c r="B79" s="31"/>
      <c r="C79" s="32"/>
      <c r="D79" s="33"/>
      <c r="E79" s="52" t="s">
        <v>97</v>
      </c>
      <c r="F79" s="53">
        <v>10</v>
      </c>
      <c r="G79" s="53">
        <v>2.68</v>
      </c>
      <c r="H79" s="53">
        <v>2.52</v>
      </c>
      <c r="I79" s="53">
        <v>0</v>
      </c>
      <c r="J79" s="53">
        <v>33.4</v>
      </c>
      <c r="K79" s="35" t="s">
        <v>27</v>
      </c>
      <c r="L79" s="23">
        <v>15.13</v>
      </c>
      <c r="M79" s="11"/>
    </row>
    <row r="80" spans="1:13" ht="13.8" x14ac:dyDescent="0.3">
      <c r="A80" s="30"/>
      <c r="B80" s="31"/>
      <c r="C80" s="32"/>
      <c r="D80" s="33"/>
      <c r="E80" s="52" t="s">
        <v>102</v>
      </c>
      <c r="F80" s="53">
        <v>5</v>
      </c>
      <c r="G80" s="53">
        <v>0.05</v>
      </c>
      <c r="H80" s="53">
        <v>3.63</v>
      </c>
      <c r="I80" s="53">
        <v>7.0000000000000007E-2</v>
      </c>
      <c r="J80" s="53">
        <v>33.1</v>
      </c>
      <c r="K80" s="35" t="s">
        <v>112</v>
      </c>
      <c r="L80" s="23">
        <v>8.6400000000000023</v>
      </c>
      <c r="M80" s="11"/>
    </row>
    <row r="81" spans="1:13" ht="13.8" x14ac:dyDescent="0.3">
      <c r="A81" s="30"/>
      <c r="B81" s="31"/>
      <c r="C81" s="32"/>
      <c r="D81" s="36" t="s">
        <v>28</v>
      </c>
      <c r="E81" s="46" t="s">
        <v>78</v>
      </c>
      <c r="F81" s="53">
        <v>250</v>
      </c>
      <c r="G81" s="53">
        <v>0.15277777777777779</v>
      </c>
      <c r="H81" s="53">
        <v>2.7777777777777776E-2</v>
      </c>
      <c r="I81" s="53">
        <v>11.819444444444445</v>
      </c>
      <c r="J81" s="53">
        <v>46.652777777777779</v>
      </c>
      <c r="K81" s="35" t="s">
        <v>49</v>
      </c>
      <c r="L81" s="23">
        <v>4.2523364485981308</v>
      </c>
      <c r="M81" s="11"/>
    </row>
    <row r="82" spans="1:13" ht="13.8" x14ac:dyDescent="0.3">
      <c r="A82" s="30"/>
      <c r="B82" s="31"/>
      <c r="C82" s="32"/>
      <c r="D82" s="36" t="s">
        <v>30</v>
      </c>
      <c r="E82" s="34" t="s">
        <v>31</v>
      </c>
      <c r="F82" s="23">
        <v>50</v>
      </c>
      <c r="G82" s="53">
        <v>3.8444444444444446</v>
      </c>
      <c r="H82" s="53">
        <v>0.4</v>
      </c>
      <c r="I82" s="53">
        <v>25.544444444444444</v>
      </c>
      <c r="J82" s="53">
        <v>120</v>
      </c>
      <c r="K82" s="35"/>
      <c r="L82" s="23">
        <v>5.39</v>
      </c>
      <c r="M82" s="11"/>
    </row>
    <row r="83" spans="1:13" ht="13.8" x14ac:dyDescent="0.3">
      <c r="A83" s="30"/>
      <c r="B83" s="31"/>
      <c r="C83" s="32"/>
      <c r="D83" s="36"/>
      <c r="E83" s="52" t="s">
        <v>98</v>
      </c>
      <c r="F83" s="53">
        <v>40</v>
      </c>
      <c r="G83" s="53">
        <v>5.08</v>
      </c>
      <c r="H83" s="53">
        <v>4.5999999999999996</v>
      </c>
      <c r="I83" s="53">
        <v>0.28000000000000003</v>
      </c>
      <c r="J83" s="53">
        <v>62.8</v>
      </c>
      <c r="K83" s="35" t="s">
        <v>66</v>
      </c>
      <c r="L83" s="23">
        <v>21.6</v>
      </c>
      <c r="M83" s="11"/>
    </row>
    <row r="84" spans="1:13" ht="13.8" x14ac:dyDescent="0.3">
      <c r="A84" s="37"/>
      <c r="B84" s="38"/>
      <c r="C84" s="39"/>
      <c r="D84" s="40" t="s">
        <v>34</v>
      </c>
      <c r="E84" s="41"/>
      <c r="F84" s="19">
        <f>SUM(F78:F83)</f>
        <v>505</v>
      </c>
      <c r="G84" s="19">
        <f>SUM(G78:G83)</f>
        <v>16.037222222222223</v>
      </c>
      <c r="H84" s="19">
        <f>SUM(H78:H83)</f>
        <v>18.277777777777779</v>
      </c>
      <c r="I84" s="19">
        <f>SUM(I78:I83)</f>
        <v>70.033888888888896</v>
      </c>
      <c r="J84" s="19">
        <f>SUM(J78:J83)</f>
        <v>493.16277777777782</v>
      </c>
      <c r="K84" s="20"/>
      <c r="L84" s="19">
        <f>SUM(L78:L83)</f>
        <v>76.448700084961771</v>
      </c>
      <c r="M84" s="11"/>
    </row>
    <row r="85" spans="1:13" ht="13.8" x14ac:dyDescent="0.3">
      <c r="A85" s="43">
        <f>A78</f>
        <v>2</v>
      </c>
      <c r="B85" s="44">
        <f>B78</f>
        <v>1</v>
      </c>
      <c r="C85" s="45" t="s">
        <v>35</v>
      </c>
      <c r="D85" s="36" t="s">
        <v>36</v>
      </c>
      <c r="E85" s="46" t="s">
        <v>113</v>
      </c>
      <c r="F85" s="53">
        <v>60</v>
      </c>
      <c r="G85" s="53">
        <v>0.93</v>
      </c>
      <c r="H85" s="53">
        <v>3.05</v>
      </c>
      <c r="I85" s="53">
        <v>5.59</v>
      </c>
      <c r="J85" s="53">
        <v>52.92</v>
      </c>
      <c r="K85" s="35" t="s">
        <v>68</v>
      </c>
      <c r="L85" s="23">
        <v>8.8109999999999999</v>
      </c>
      <c r="M85" s="11"/>
    </row>
    <row r="86" spans="1:13" ht="13.8" x14ac:dyDescent="0.3">
      <c r="A86" s="30"/>
      <c r="B86" s="31"/>
      <c r="C86" s="32"/>
      <c r="D86" s="36" t="s">
        <v>37</v>
      </c>
      <c r="E86" s="52" t="s">
        <v>99</v>
      </c>
      <c r="F86" s="53">
        <v>200</v>
      </c>
      <c r="G86" s="53">
        <v>1.33</v>
      </c>
      <c r="H86" s="53">
        <v>3.91</v>
      </c>
      <c r="I86" s="53">
        <v>10.64</v>
      </c>
      <c r="J86" s="53">
        <v>79.69</v>
      </c>
      <c r="K86" s="35" t="s">
        <v>38</v>
      </c>
      <c r="L86" s="23">
        <v>12.782</v>
      </c>
      <c r="M86" s="11"/>
    </row>
    <row r="87" spans="1:13" ht="13.8" x14ac:dyDescent="0.3">
      <c r="A87" s="30"/>
      <c r="B87" s="31"/>
      <c r="C87" s="32"/>
      <c r="D87" s="36" t="s">
        <v>39</v>
      </c>
      <c r="E87" s="52" t="s">
        <v>108</v>
      </c>
      <c r="F87" s="53">
        <v>90</v>
      </c>
      <c r="G87" s="53">
        <v>10.85</v>
      </c>
      <c r="H87" s="53">
        <v>11.88</v>
      </c>
      <c r="I87" s="53">
        <v>10.87</v>
      </c>
      <c r="J87" s="53">
        <v>180.3</v>
      </c>
      <c r="K87" s="35" t="s">
        <v>67</v>
      </c>
      <c r="L87" s="23">
        <v>45.752727272727277</v>
      </c>
      <c r="M87" s="11"/>
    </row>
    <row r="88" spans="1:13" ht="13.8" x14ac:dyDescent="0.3">
      <c r="A88" s="30"/>
      <c r="B88" s="31"/>
      <c r="C88" s="32"/>
      <c r="D88" s="36" t="s">
        <v>41</v>
      </c>
      <c r="E88" s="52" t="s">
        <v>83</v>
      </c>
      <c r="F88" s="53">
        <v>150</v>
      </c>
      <c r="G88" s="53">
        <v>6.61</v>
      </c>
      <c r="H88" s="53">
        <v>5.69</v>
      </c>
      <c r="I88" s="53">
        <v>38</v>
      </c>
      <c r="J88" s="53">
        <v>233.24</v>
      </c>
      <c r="K88" s="35" t="s">
        <v>52</v>
      </c>
      <c r="L88" s="23">
        <v>13.137</v>
      </c>
      <c r="M88" s="11"/>
    </row>
    <row r="89" spans="1:13" ht="13.8" x14ac:dyDescent="0.3">
      <c r="A89" s="30"/>
      <c r="B89" s="31"/>
      <c r="C89" s="32"/>
      <c r="D89" s="36" t="s">
        <v>43</v>
      </c>
      <c r="E89" s="46" t="s">
        <v>84</v>
      </c>
      <c r="F89" s="23">
        <v>250</v>
      </c>
      <c r="G89" s="53">
        <v>0.12</v>
      </c>
      <c r="H89" s="53">
        <v>0.03</v>
      </c>
      <c r="I89" s="53">
        <v>11.9</v>
      </c>
      <c r="J89" s="53">
        <v>45.96</v>
      </c>
      <c r="K89" s="35" t="s">
        <v>53</v>
      </c>
      <c r="L89" s="23">
        <v>2.46</v>
      </c>
      <c r="M89" s="11"/>
    </row>
    <row r="90" spans="1:13" ht="13.8" x14ac:dyDescent="0.3">
      <c r="A90" s="30"/>
      <c r="B90" s="31"/>
      <c r="C90" s="32"/>
      <c r="D90" s="36" t="s">
        <v>44</v>
      </c>
      <c r="E90" s="34" t="s">
        <v>31</v>
      </c>
      <c r="F90" s="23">
        <v>25</v>
      </c>
      <c r="G90" s="53">
        <v>1.92</v>
      </c>
      <c r="H90" s="53">
        <v>0.2</v>
      </c>
      <c r="I90" s="53">
        <v>12.77</v>
      </c>
      <c r="J90" s="53">
        <v>60</v>
      </c>
      <c r="K90" s="35"/>
      <c r="L90" s="23">
        <v>2.6697500000000001</v>
      </c>
      <c r="M90" s="11"/>
    </row>
    <row r="91" spans="1:13" ht="13.8" x14ac:dyDescent="0.3">
      <c r="A91" s="30"/>
      <c r="B91" s="31"/>
      <c r="C91" s="32"/>
      <c r="D91" s="36" t="s">
        <v>45</v>
      </c>
      <c r="E91" s="34" t="s">
        <v>51</v>
      </c>
      <c r="F91" s="23">
        <v>22</v>
      </c>
      <c r="G91" s="53">
        <v>1.496</v>
      </c>
      <c r="H91" s="53">
        <v>0.28600000000000003</v>
      </c>
      <c r="I91" s="53">
        <v>8.9540000000000006</v>
      </c>
      <c r="J91" s="53">
        <v>45.54</v>
      </c>
      <c r="K91" s="35"/>
      <c r="L91" s="23">
        <v>2.21</v>
      </c>
      <c r="M91" s="11"/>
    </row>
    <row r="92" spans="1:13" ht="13.8" x14ac:dyDescent="0.3">
      <c r="A92" s="30"/>
      <c r="B92" s="31"/>
      <c r="C92" s="32"/>
      <c r="D92" s="33" t="s">
        <v>32</v>
      </c>
      <c r="E92" s="34" t="s">
        <v>33</v>
      </c>
      <c r="F92" s="23">
        <v>100</v>
      </c>
      <c r="G92" s="53">
        <v>0.4</v>
      </c>
      <c r="H92" s="53">
        <v>0.4</v>
      </c>
      <c r="I92" s="53">
        <v>9.8000000000000007</v>
      </c>
      <c r="J92" s="53">
        <v>45</v>
      </c>
      <c r="K92" s="35"/>
      <c r="L92" s="23">
        <v>19.2</v>
      </c>
      <c r="M92" s="11"/>
    </row>
    <row r="93" spans="1:13" ht="13.8" x14ac:dyDescent="0.3">
      <c r="A93" s="37"/>
      <c r="B93" s="38"/>
      <c r="C93" s="39"/>
      <c r="D93" s="40" t="s">
        <v>34</v>
      </c>
      <c r="E93" s="41"/>
      <c r="F93" s="19">
        <f>SUM(F85:F92)</f>
        <v>897</v>
      </c>
      <c r="G93" s="19">
        <f>SUM(G85:G92)</f>
        <v>23.655999999999995</v>
      </c>
      <c r="H93" s="19">
        <f>SUM(H85:H92)</f>
        <v>25.446000000000002</v>
      </c>
      <c r="I93" s="19">
        <f>SUM(I85:I92)</f>
        <v>108.52399999999999</v>
      </c>
      <c r="J93" s="19">
        <f>SUM(J85:J92)</f>
        <v>742.65000000000009</v>
      </c>
      <c r="K93" s="20"/>
      <c r="L93" s="19">
        <v>107.03</v>
      </c>
      <c r="M93" s="11"/>
    </row>
    <row r="94" spans="1:13" x14ac:dyDescent="0.3">
      <c r="A94" s="47">
        <f>A78</f>
        <v>2</v>
      </c>
      <c r="B94" s="48">
        <f>B78</f>
        <v>1</v>
      </c>
      <c r="C94" s="78" t="s">
        <v>46</v>
      </c>
      <c r="D94" s="88"/>
      <c r="E94" s="49"/>
      <c r="F94" s="13">
        <f>F84+F93</f>
        <v>1402</v>
      </c>
      <c r="G94" s="13">
        <f>G84+G93</f>
        <v>39.693222222222218</v>
      </c>
      <c r="H94" s="13">
        <f>H84+H93</f>
        <v>43.723777777777784</v>
      </c>
      <c r="I94" s="13">
        <f>I84+I93</f>
        <v>178.5578888888889</v>
      </c>
      <c r="J94" s="13">
        <f>J84+J93</f>
        <v>1235.8127777777779</v>
      </c>
      <c r="K94" s="13"/>
      <c r="L94" s="13">
        <f>L84+L93</f>
        <v>183.47870008496176</v>
      </c>
      <c r="M94" s="11"/>
    </row>
    <row r="95" spans="1:13" ht="26.4" x14ac:dyDescent="0.3">
      <c r="A95" s="50">
        <v>2</v>
      </c>
      <c r="B95" s="31">
        <v>2</v>
      </c>
      <c r="C95" s="26" t="s">
        <v>23</v>
      </c>
      <c r="D95" s="65" t="s">
        <v>24</v>
      </c>
      <c r="E95" s="52" t="s">
        <v>93</v>
      </c>
      <c r="F95" s="53">
        <v>150</v>
      </c>
      <c r="G95" s="53">
        <v>12.83</v>
      </c>
      <c r="H95" s="53">
        <v>15.21</v>
      </c>
      <c r="I95" s="53">
        <v>30.21</v>
      </c>
      <c r="J95" s="53">
        <v>308.45</v>
      </c>
      <c r="K95" s="29" t="s">
        <v>56</v>
      </c>
      <c r="L95" s="22">
        <v>50.7</v>
      </c>
      <c r="M95" s="11"/>
    </row>
    <row r="96" spans="1:13" ht="13.8" x14ac:dyDescent="0.3">
      <c r="A96" s="50"/>
      <c r="B96" s="31"/>
      <c r="C96" s="32"/>
      <c r="D96" s="66" t="s">
        <v>28</v>
      </c>
      <c r="E96" s="46" t="s">
        <v>119</v>
      </c>
      <c r="F96" s="53">
        <v>250</v>
      </c>
      <c r="G96" s="53">
        <v>0.12</v>
      </c>
      <c r="H96" s="53">
        <v>0.03</v>
      </c>
      <c r="I96" s="53">
        <v>11.9</v>
      </c>
      <c r="J96" s="53">
        <v>45.96</v>
      </c>
      <c r="K96" s="35" t="s">
        <v>53</v>
      </c>
      <c r="L96" s="23">
        <v>2.46</v>
      </c>
      <c r="M96" s="11"/>
    </row>
    <row r="97" spans="1:13" ht="13.8" x14ac:dyDescent="0.3">
      <c r="A97" s="50"/>
      <c r="B97" s="31"/>
      <c r="C97" s="32"/>
      <c r="D97" s="66" t="s">
        <v>30</v>
      </c>
      <c r="E97" s="34" t="s">
        <v>31</v>
      </c>
      <c r="F97" s="23">
        <v>38</v>
      </c>
      <c r="G97" s="53">
        <v>2.9260000000000002</v>
      </c>
      <c r="H97" s="53">
        <v>0.30399999999999999</v>
      </c>
      <c r="I97" s="53">
        <v>19.417999999999999</v>
      </c>
      <c r="J97" s="53">
        <v>91.2</v>
      </c>
      <c r="K97" s="35"/>
      <c r="L97" s="23">
        <v>4.09</v>
      </c>
      <c r="M97" s="11"/>
    </row>
    <row r="98" spans="1:13" ht="13.8" x14ac:dyDescent="0.3">
      <c r="A98" s="50"/>
      <c r="B98" s="31"/>
      <c r="C98" s="32"/>
      <c r="D98" s="66" t="s">
        <v>32</v>
      </c>
      <c r="E98" s="52" t="s">
        <v>33</v>
      </c>
      <c r="F98" s="53">
        <v>100</v>
      </c>
      <c r="G98" s="53">
        <v>0.4</v>
      </c>
      <c r="H98" s="53">
        <v>0.4</v>
      </c>
      <c r="I98" s="53">
        <v>9.8000000000000007</v>
      </c>
      <c r="J98" s="53">
        <v>45</v>
      </c>
      <c r="K98" s="35"/>
      <c r="L98" s="23">
        <v>19.2</v>
      </c>
      <c r="M98" s="11"/>
    </row>
    <row r="99" spans="1:13" ht="13.8" x14ac:dyDescent="0.3">
      <c r="A99" s="55"/>
      <c r="B99" s="38"/>
      <c r="C99" s="39"/>
      <c r="D99" s="61" t="s">
        <v>34</v>
      </c>
      <c r="E99" s="41"/>
      <c r="F99" s="19">
        <f>SUM(F95:F98)</f>
        <v>538</v>
      </c>
      <c r="G99" s="19">
        <f>SUM(G95:G98)</f>
        <v>16.276</v>
      </c>
      <c r="H99" s="19">
        <f>SUM(H95:H98)</f>
        <v>15.944000000000001</v>
      </c>
      <c r="I99" s="19">
        <f>SUM(I95:I98)</f>
        <v>71.328000000000003</v>
      </c>
      <c r="J99" s="19">
        <f>SUM(J95:J98)</f>
        <v>490.60999999999996</v>
      </c>
      <c r="K99" s="20"/>
      <c r="L99" s="19">
        <f>SUM(L95:L98)</f>
        <v>76.45</v>
      </c>
      <c r="M99" s="11"/>
    </row>
    <row r="100" spans="1:13" ht="13.8" x14ac:dyDescent="0.3">
      <c r="A100" s="44">
        <f>A95</f>
        <v>2</v>
      </c>
      <c r="B100" s="44">
        <f>B95</f>
        <v>2</v>
      </c>
      <c r="C100" s="45" t="s">
        <v>35</v>
      </c>
      <c r="D100" s="66" t="s">
        <v>36</v>
      </c>
      <c r="E100" s="46" t="s">
        <v>77</v>
      </c>
      <c r="F100" s="53">
        <v>60</v>
      </c>
      <c r="G100" s="53">
        <v>0.92400000000000004</v>
      </c>
      <c r="H100" s="53">
        <v>4.0440000000000005</v>
      </c>
      <c r="I100" s="53">
        <v>6.4560000000000004</v>
      </c>
      <c r="J100" s="53">
        <v>63.648000000000003</v>
      </c>
      <c r="K100" s="35" t="s">
        <v>57</v>
      </c>
      <c r="L100" s="23">
        <v>8.2070000000000007</v>
      </c>
      <c r="M100" s="11"/>
    </row>
    <row r="101" spans="1:13" ht="13.8" x14ac:dyDescent="0.3">
      <c r="A101" s="50"/>
      <c r="B101" s="31"/>
      <c r="C101" s="32"/>
      <c r="D101" s="66" t="s">
        <v>37</v>
      </c>
      <c r="E101" s="52" t="s">
        <v>100</v>
      </c>
      <c r="F101" s="53">
        <v>250</v>
      </c>
      <c r="G101" s="53">
        <v>2.17</v>
      </c>
      <c r="H101" s="53">
        <v>5</v>
      </c>
      <c r="I101" s="53">
        <v>13.8</v>
      </c>
      <c r="J101" s="53">
        <v>109.17</v>
      </c>
      <c r="K101" s="35" t="s">
        <v>69</v>
      </c>
      <c r="L101" s="23">
        <v>12.6975</v>
      </c>
      <c r="M101" s="11"/>
    </row>
    <row r="102" spans="1:13" ht="13.8" x14ac:dyDescent="0.3">
      <c r="A102" s="50"/>
      <c r="B102" s="31"/>
      <c r="C102" s="32"/>
      <c r="D102" s="66" t="s">
        <v>39</v>
      </c>
      <c r="E102" s="52" t="s">
        <v>109</v>
      </c>
      <c r="F102" s="53">
        <v>250</v>
      </c>
      <c r="G102" s="53">
        <v>18.55</v>
      </c>
      <c r="H102" s="53">
        <v>15.62</v>
      </c>
      <c r="I102" s="53">
        <v>36.33</v>
      </c>
      <c r="J102" s="53">
        <v>380.61</v>
      </c>
      <c r="K102" s="35" t="s">
        <v>47</v>
      </c>
      <c r="L102" s="23">
        <v>69.491071428571431</v>
      </c>
      <c r="M102" s="11"/>
    </row>
    <row r="103" spans="1:13" ht="13.8" x14ac:dyDescent="0.3">
      <c r="A103" s="50"/>
      <c r="B103" s="31"/>
      <c r="C103" s="32"/>
      <c r="D103" s="66" t="s">
        <v>43</v>
      </c>
      <c r="E103" s="34" t="s">
        <v>82</v>
      </c>
      <c r="F103" s="23">
        <v>180</v>
      </c>
      <c r="G103" s="53">
        <v>0.30599999999999999</v>
      </c>
      <c r="H103" s="53">
        <v>0.252</v>
      </c>
      <c r="I103" s="53">
        <v>17.145</v>
      </c>
      <c r="J103" s="53">
        <v>80.963999999999999</v>
      </c>
      <c r="K103" s="35" t="s">
        <v>50</v>
      </c>
      <c r="L103" s="23">
        <v>11.47</v>
      </c>
      <c r="M103" s="11"/>
    </row>
    <row r="104" spans="1:13" ht="13.8" x14ac:dyDescent="0.3">
      <c r="A104" s="50"/>
      <c r="B104" s="31"/>
      <c r="C104" s="32"/>
      <c r="D104" s="66" t="s">
        <v>45</v>
      </c>
      <c r="E104" s="34" t="s">
        <v>51</v>
      </c>
      <c r="F104" s="23">
        <v>25</v>
      </c>
      <c r="G104" s="53">
        <v>1.54</v>
      </c>
      <c r="H104" s="53">
        <v>0.16</v>
      </c>
      <c r="I104" s="53">
        <v>10.220000000000001</v>
      </c>
      <c r="J104" s="53">
        <v>48</v>
      </c>
      <c r="K104" s="35"/>
      <c r="L104" s="23">
        <v>2.6697500000000001</v>
      </c>
      <c r="M104" s="11"/>
    </row>
    <row r="105" spans="1:13" ht="13.8" x14ac:dyDescent="0.3">
      <c r="A105" s="50"/>
      <c r="B105" s="31"/>
      <c r="C105" s="32"/>
      <c r="D105" s="66" t="s">
        <v>44</v>
      </c>
      <c r="E105" s="34" t="s">
        <v>31</v>
      </c>
      <c r="F105" s="23">
        <v>20</v>
      </c>
      <c r="G105" s="53">
        <v>1.7</v>
      </c>
      <c r="H105" s="53">
        <v>0.32</v>
      </c>
      <c r="I105" s="53">
        <v>10.17</v>
      </c>
      <c r="J105" s="53">
        <v>51.75</v>
      </c>
      <c r="K105" s="35"/>
      <c r="L105" s="23">
        <v>2.4900000000000002</v>
      </c>
      <c r="M105" s="11"/>
    </row>
    <row r="106" spans="1:13" ht="13.8" x14ac:dyDescent="0.3">
      <c r="A106" s="55"/>
      <c r="B106" s="38"/>
      <c r="C106" s="39"/>
      <c r="D106" s="61" t="s">
        <v>34</v>
      </c>
      <c r="E106" s="62"/>
      <c r="F106" s="19">
        <f>SUM(F100:F105)</f>
        <v>785</v>
      </c>
      <c r="G106" s="19">
        <f>SUM(G100:G105)</f>
        <v>25.19</v>
      </c>
      <c r="H106" s="19">
        <f>SUM(H100:H105)</f>
        <v>25.396000000000001</v>
      </c>
      <c r="I106" s="19">
        <f>SUM(I100:I105)</f>
        <v>94.120999999999995</v>
      </c>
      <c r="J106" s="19">
        <f>SUM(J100:J105)</f>
        <v>734.14200000000005</v>
      </c>
      <c r="K106" s="20"/>
      <c r="L106" s="19">
        <f>SUM(L100:L105)</f>
        <v>107.02532142857142</v>
      </c>
      <c r="M106" s="11"/>
    </row>
    <row r="107" spans="1:13" x14ac:dyDescent="0.3">
      <c r="A107" s="67">
        <f>A95</f>
        <v>2</v>
      </c>
      <c r="B107" s="67">
        <f>B95</f>
        <v>2</v>
      </c>
      <c r="C107" s="78" t="s">
        <v>46</v>
      </c>
      <c r="D107" s="89"/>
      <c r="E107" s="49"/>
      <c r="F107" s="13">
        <f>F99+F106</f>
        <v>1323</v>
      </c>
      <c r="G107" s="13">
        <f>G99+G106</f>
        <v>41.466000000000001</v>
      </c>
      <c r="H107" s="13">
        <f>H99+H106</f>
        <v>41.34</v>
      </c>
      <c r="I107" s="13">
        <f>I99+I106</f>
        <v>165.44900000000001</v>
      </c>
      <c r="J107" s="13">
        <f>J99+J106</f>
        <v>1224.752</v>
      </c>
      <c r="K107" s="13"/>
      <c r="L107" s="13">
        <f>L99+L106</f>
        <v>183.47532142857142</v>
      </c>
      <c r="M107" s="11"/>
    </row>
    <row r="108" spans="1:13" ht="26.4" x14ac:dyDescent="0.3">
      <c r="A108" s="24">
        <v>2</v>
      </c>
      <c r="B108" s="25">
        <v>3</v>
      </c>
      <c r="C108" s="26" t="s">
        <v>23</v>
      </c>
      <c r="D108" s="65" t="s">
        <v>24</v>
      </c>
      <c r="E108" s="52" t="s">
        <v>134</v>
      </c>
      <c r="F108" s="22">
        <v>90</v>
      </c>
      <c r="G108" s="53">
        <v>7.41</v>
      </c>
      <c r="H108" s="53">
        <v>6.76</v>
      </c>
      <c r="I108" s="53">
        <v>8.69</v>
      </c>
      <c r="J108" s="53">
        <v>132.86000000000001</v>
      </c>
      <c r="K108" s="29" t="s">
        <v>136</v>
      </c>
      <c r="L108" s="22">
        <v>44.29</v>
      </c>
      <c r="M108" s="11"/>
    </row>
    <row r="109" spans="1:13" ht="13.8" x14ac:dyDescent="0.3">
      <c r="A109" s="30"/>
      <c r="B109" s="31"/>
      <c r="C109" s="32"/>
      <c r="D109" s="39" t="s">
        <v>36</v>
      </c>
      <c r="E109" s="52" t="s">
        <v>133</v>
      </c>
      <c r="F109" s="70">
        <v>60</v>
      </c>
      <c r="G109" s="53">
        <v>0.85</v>
      </c>
      <c r="H109" s="53">
        <v>4.04</v>
      </c>
      <c r="I109" s="53">
        <v>5.21</v>
      </c>
      <c r="J109" s="53">
        <v>5.9</v>
      </c>
      <c r="K109" s="69" t="s">
        <v>57</v>
      </c>
      <c r="L109" s="70">
        <v>9.86</v>
      </c>
      <c r="M109" s="11"/>
    </row>
    <row r="110" spans="1:13" ht="13.8" x14ac:dyDescent="0.3">
      <c r="A110" s="30"/>
      <c r="B110" s="31"/>
      <c r="C110" s="32"/>
      <c r="D110" s="39" t="s">
        <v>41</v>
      </c>
      <c r="E110" s="52" t="s">
        <v>135</v>
      </c>
      <c r="F110" s="70">
        <v>150</v>
      </c>
      <c r="G110" s="53">
        <v>8.6</v>
      </c>
      <c r="H110" s="53">
        <v>5.44</v>
      </c>
      <c r="I110" s="53">
        <v>42.21</v>
      </c>
      <c r="J110" s="53">
        <v>256.57</v>
      </c>
      <c r="K110" s="69" t="s">
        <v>52</v>
      </c>
      <c r="L110" s="70">
        <v>17.47</v>
      </c>
      <c r="M110" s="11"/>
    </row>
    <row r="111" spans="1:13" ht="13.8" x14ac:dyDescent="0.3">
      <c r="A111" s="30"/>
      <c r="B111" s="31"/>
      <c r="C111" s="32"/>
      <c r="D111" s="66" t="s">
        <v>28</v>
      </c>
      <c r="E111" s="52" t="s">
        <v>84</v>
      </c>
      <c r="F111" s="53">
        <v>180</v>
      </c>
      <c r="G111" s="53">
        <v>8.6399999999999991E-2</v>
      </c>
      <c r="H111" s="53">
        <v>2.1599999999999998E-2</v>
      </c>
      <c r="I111" s="53">
        <v>8.5679999999999996</v>
      </c>
      <c r="J111" s="53">
        <v>33.091200000000001</v>
      </c>
      <c r="K111" s="35" t="s">
        <v>53</v>
      </c>
      <c r="L111" s="23">
        <v>1.774285714285714</v>
      </c>
      <c r="M111" s="11"/>
    </row>
    <row r="112" spans="1:13" ht="15.75" customHeight="1" x14ac:dyDescent="0.3">
      <c r="A112" s="30"/>
      <c r="B112" s="31"/>
      <c r="C112" s="32"/>
      <c r="D112" s="66" t="s">
        <v>30</v>
      </c>
      <c r="E112" s="34" t="s">
        <v>31</v>
      </c>
      <c r="F112" s="23">
        <v>30</v>
      </c>
      <c r="G112" s="53">
        <v>2.3129032258064517</v>
      </c>
      <c r="H112" s="53">
        <v>0.24193548387096775</v>
      </c>
      <c r="I112" s="53">
        <v>15.329032258064515</v>
      </c>
      <c r="J112" s="53">
        <v>72</v>
      </c>
      <c r="K112" s="35"/>
      <c r="L112" s="23">
        <v>3.05</v>
      </c>
      <c r="M112" s="11"/>
    </row>
    <row r="113" spans="1:13" ht="13.8" x14ac:dyDescent="0.3">
      <c r="A113" s="37"/>
      <c r="B113" s="38"/>
      <c r="C113" s="39"/>
      <c r="D113" s="61" t="s">
        <v>34</v>
      </c>
      <c r="E113" s="41"/>
      <c r="F113" s="19">
        <f>SUM(F108:F112)</f>
        <v>510</v>
      </c>
      <c r="G113" s="19">
        <f>SUM(G108:G112)</f>
        <v>19.259303225806452</v>
      </c>
      <c r="H113" s="19">
        <f>SUM(H108:H112)</f>
        <v>16.503535483870969</v>
      </c>
      <c r="I113" s="19">
        <f>SUM(I108:I112)</f>
        <v>80.007032258064513</v>
      </c>
      <c r="J113" s="19">
        <f>SUM(J108:J112)</f>
        <v>500.42120000000006</v>
      </c>
      <c r="K113" s="20"/>
      <c r="L113" s="19">
        <f>SUM(L108:L112)</f>
        <v>76.444285714285712</v>
      </c>
      <c r="M113" s="11"/>
    </row>
    <row r="114" spans="1:13" ht="13.8" x14ac:dyDescent="0.3">
      <c r="A114" s="43">
        <f>A108</f>
        <v>2</v>
      </c>
      <c r="B114" s="44">
        <f>B108</f>
        <v>3</v>
      </c>
      <c r="C114" s="45" t="s">
        <v>35</v>
      </c>
      <c r="D114" s="66" t="s">
        <v>36</v>
      </c>
      <c r="E114" s="52" t="s">
        <v>79</v>
      </c>
      <c r="F114" s="53">
        <v>60</v>
      </c>
      <c r="G114" s="53">
        <v>0.93</v>
      </c>
      <c r="H114" s="53">
        <v>3.05</v>
      </c>
      <c r="I114" s="53">
        <v>5.59</v>
      </c>
      <c r="J114" s="53">
        <v>52.92</v>
      </c>
      <c r="K114" s="35" t="s">
        <v>68</v>
      </c>
      <c r="L114" s="23">
        <v>8.8109999999999999</v>
      </c>
      <c r="M114" s="11"/>
    </row>
    <row r="115" spans="1:13" ht="13.8" x14ac:dyDescent="0.3">
      <c r="A115" s="30"/>
      <c r="B115" s="31"/>
      <c r="C115" s="32"/>
      <c r="D115" s="66" t="s">
        <v>37</v>
      </c>
      <c r="E115" s="52" t="s">
        <v>80</v>
      </c>
      <c r="F115" s="53">
        <v>250</v>
      </c>
      <c r="G115" s="53">
        <v>2.64</v>
      </c>
      <c r="H115" s="53">
        <v>2.77</v>
      </c>
      <c r="I115" s="53">
        <v>20.46</v>
      </c>
      <c r="J115" s="53">
        <v>119.58</v>
      </c>
      <c r="K115" s="35" t="s">
        <v>70</v>
      </c>
      <c r="L115" s="23">
        <v>16.07</v>
      </c>
      <c r="M115" s="11"/>
    </row>
    <row r="116" spans="1:13" ht="13.8" x14ac:dyDescent="0.3">
      <c r="A116" s="30"/>
      <c r="B116" s="31"/>
      <c r="C116" s="32"/>
      <c r="D116" s="66" t="s">
        <v>39</v>
      </c>
      <c r="E116" s="52" t="s">
        <v>110</v>
      </c>
      <c r="F116" s="53">
        <v>100</v>
      </c>
      <c r="G116" s="53">
        <v>11.25</v>
      </c>
      <c r="H116" s="53">
        <v>13.06</v>
      </c>
      <c r="I116" s="53">
        <v>2.82</v>
      </c>
      <c r="J116" s="53">
        <v>272.08</v>
      </c>
      <c r="K116" s="35" t="s">
        <v>61</v>
      </c>
      <c r="L116" s="23">
        <v>53.59</v>
      </c>
      <c r="M116" s="11"/>
    </row>
    <row r="117" spans="1:13" ht="13.8" x14ac:dyDescent="0.3">
      <c r="A117" s="30"/>
      <c r="B117" s="31"/>
      <c r="C117" s="32"/>
      <c r="D117" s="66" t="s">
        <v>41</v>
      </c>
      <c r="E117" s="52" t="s">
        <v>95</v>
      </c>
      <c r="F117" s="53">
        <v>160</v>
      </c>
      <c r="G117" s="53">
        <v>5.12</v>
      </c>
      <c r="H117" s="53">
        <v>4.6399999999999997</v>
      </c>
      <c r="I117" s="53">
        <v>33.659999999999997</v>
      </c>
      <c r="J117" s="53">
        <v>200.43</v>
      </c>
      <c r="K117" s="35" t="s">
        <v>59</v>
      </c>
      <c r="L117" s="23">
        <v>14.116800000000001</v>
      </c>
      <c r="M117" s="11"/>
    </row>
    <row r="118" spans="1:13" ht="13.8" x14ac:dyDescent="0.3">
      <c r="A118" s="30"/>
      <c r="B118" s="31"/>
      <c r="C118" s="32"/>
      <c r="D118" s="66" t="s">
        <v>43</v>
      </c>
      <c r="E118" s="52" t="s">
        <v>115</v>
      </c>
      <c r="F118" s="53">
        <v>250</v>
      </c>
      <c r="G118" s="53">
        <v>0.56944444444444442</v>
      </c>
      <c r="H118" s="53">
        <v>0</v>
      </c>
      <c r="I118" s="53">
        <v>24.722222222222221</v>
      </c>
      <c r="J118" s="53">
        <v>97.625</v>
      </c>
      <c r="K118" s="35" t="s">
        <v>55</v>
      </c>
      <c r="L118" s="23">
        <v>8.84</v>
      </c>
      <c r="M118" s="11"/>
    </row>
    <row r="119" spans="1:13" ht="13.8" x14ac:dyDescent="0.3">
      <c r="A119" s="30"/>
      <c r="B119" s="31"/>
      <c r="C119" s="32"/>
      <c r="D119" s="66" t="s">
        <v>44</v>
      </c>
      <c r="E119" s="34" t="s">
        <v>31</v>
      </c>
      <c r="F119" s="23">
        <v>30</v>
      </c>
      <c r="G119" s="53">
        <v>2.3111111111111113</v>
      </c>
      <c r="H119" s="53">
        <v>0.24444444444444444</v>
      </c>
      <c r="I119" s="53">
        <v>15.333333333333334</v>
      </c>
      <c r="J119" s="53">
        <v>72</v>
      </c>
      <c r="K119" s="35"/>
      <c r="L119" s="23">
        <v>3.2037000000000004</v>
      </c>
      <c r="M119" s="11"/>
    </row>
    <row r="120" spans="1:13" ht="13.8" x14ac:dyDescent="0.3">
      <c r="A120" s="30"/>
      <c r="B120" s="31"/>
      <c r="C120" s="32"/>
      <c r="D120" s="66" t="s">
        <v>45</v>
      </c>
      <c r="E120" s="34" t="s">
        <v>51</v>
      </c>
      <c r="F120" s="23">
        <v>23</v>
      </c>
      <c r="G120" s="53">
        <v>1.5640000000000001</v>
      </c>
      <c r="H120" s="53">
        <v>0.29900000000000004</v>
      </c>
      <c r="I120" s="53">
        <v>9.3610000000000007</v>
      </c>
      <c r="J120" s="53">
        <v>47.61</v>
      </c>
      <c r="K120" s="35"/>
      <c r="L120" s="23">
        <v>2.4</v>
      </c>
      <c r="M120" s="11"/>
    </row>
    <row r="121" spans="1:13" ht="13.8" x14ac:dyDescent="0.3">
      <c r="A121" s="37"/>
      <c r="B121" s="38"/>
      <c r="C121" s="39"/>
      <c r="D121" s="61" t="s">
        <v>34</v>
      </c>
      <c r="E121" s="62"/>
      <c r="F121" s="19">
        <f>SUM(F114:F120)</f>
        <v>873</v>
      </c>
      <c r="G121" s="19">
        <f>SUM(G114:G120)</f>
        <v>24.384555555555554</v>
      </c>
      <c r="H121" s="19">
        <f>SUM(H114:H120)</f>
        <v>24.063444444444446</v>
      </c>
      <c r="I121" s="19">
        <f>SUM(I114:I120)</f>
        <v>111.94655555555556</v>
      </c>
      <c r="J121" s="19">
        <f>SUM(J114:J120)</f>
        <v>862.245</v>
      </c>
      <c r="K121" s="20"/>
      <c r="L121" s="19">
        <f>SUM(L114:L120)</f>
        <v>107.03150000000001</v>
      </c>
      <c r="M121" s="11"/>
    </row>
    <row r="122" spans="1:13" x14ac:dyDescent="0.3">
      <c r="A122" s="47">
        <f>A108</f>
        <v>2</v>
      </c>
      <c r="B122" s="48">
        <f>B108</f>
        <v>3</v>
      </c>
      <c r="C122" s="78" t="s">
        <v>46</v>
      </c>
      <c r="D122" s="90"/>
      <c r="E122" s="49"/>
      <c r="F122" s="13">
        <f>F113+F121</f>
        <v>1383</v>
      </c>
      <c r="G122" s="13">
        <f>G113+G121</f>
        <v>43.643858781362006</v>
      </c>
      <c r="H122" s="13">
        <f>H113+H121</f>
        <v>40.566979928315419</v>
      </c>
      <c r="I122" s="13">
        <f>I113+I121</f>
        <v>191.95358781362006</v>
      </c>
      <c r="J122" s="13">
        <f>J113+J121</f>
        <v>1362.6662000000001</v>
      </c>
      <c r="K122" s="13"/>
      <c r="L122" s="13">
        <f>L113+L121</f>
        <v>183.47578571428573</v>
      </c>
      <c r="M122" s="11"/>
    </row>
    <row r="123" spans="1:13" ht="13.8" x14ac:dyDescent="0.3">
      <c r="A123" s="24">
        <v>2</v>
      </c>
      <c r="B123" s="25">
        <v>4</v>
      </c>
      <c r="C123" s="26" t="s">
        <v>23</v>
      </c>
      <c r="D123" s="65" t="s">
        <v>24</v>
      </c>
      <c r="E123" s="52" t="s">
        <v>138</v>
      </c>
      <c r="F123" s="53">
        <v>90</v>
      </c>
      <c r="G123" s="53">
        <v>8.59</v>
      </c>
      <c r="H123" s="53">
        <v>8.4499999999999993</v>
      </c>
      <c r="I123" s="53">
        <v>12.24</v>
      </c>
      <c r="J123" s="53">
        <v>157.28</v>
      </c>
      <c r="K123" s="35" t="s">
        <v>139</v>
      </c>
      <c r="L123" s="23">
        <v>49.39</v>
      </c>
      <c r="M123" s="11"/>
    </row>
    <row r="124" spans="1:13" ht="13.8" x14ac:dyDescent="0.3">
      <c r="A124" s="30"/>
      <c r="B124" s="31"/>
      <c r="C124" s="32"/>
      <c r="D124" s="39" t="s">
        <v>41</v>
      </c>
      <c r="E124" s="52" t="s">
        <v>137</v>
      </c>
      <c r="F124" s="53">
        <v>140</v>
      </c>
      <c r="G124" s="53">
        <v>4.8899999999999997</v>
      </c>
      <c r="H124" s="53">
        <v>3.99</v>
      </c>
      <c r="I124" s="53">
        <v>28.95</v>
      </c>
      <c r="J124" s="53">
        <v>171.43</v>
      </c>
      <c r="K124" s="35" t="s">
        <v>140</v>
      </c>
      <c r="L124" s="23">
        <v>14.5</v>
      </c>
      <c r="M124" s="11"/>
    </row>
    <row r="125" spans="1:13" ht="13.8" x14ac:dyDescent="0.3">
      <c r="A125" s="30"/>
      <c r="B125" s="31"/>
      <c r="C125" s="32"/>
      <c r="D125" s="39" t="s">
        <v>36</v>
      </c>
      <c r="E125" s="52" t="s">
        <v>77</v>
      </c>
      <c r="F125" s="53">
        <v>50</v>
      </c>
      <c r="G125" s="53">
        <v>0.77</v>
      </c>
      <c r="H125" s="53">
        <v>3.37</v>
      </c>
      <c r="I125" s="53">
        <v>5.38</v>
      </c>
      <c r="J125" s="53">
        <v>53.04</v>
      </c>
      <c r="K125" s="35" t="s">
        <v>57</v>
      </c>
      <c r="L125" s="23">
        <v>8.2100000000000009</v>
      </c>
      <c r="M125" s="11"/>
    </row>
    <row r="126" spans="1:13" ht="13.8" x14ac:dyDescent="0.3">
      <c r="A126" s="30"/>
      <c r="B126" s="31"/>
      <c r="C126" s="32"/>
      <c r="D126" s="66" t="s">
        <v>28</v>
      </c>
      <c r="E126" s="46" t="s">
        <v>119</v>
      </c>
      <c r="F126" s="53">
        <v>220</v>
      </c>
      <c r="G126" s="53">
        <v>0.1056</v>
      </c>
      <c r="H126" s="53">
        <v>2.64E-2</v>
      </c>
      <c r="I126" s="53">
        <v>10.472</v>
      </c>
      <c r="J126" s="53">
        <v>40.44</v>
      </c>
      <c r="K126" s="35" t="s">
        <v>53</v>
      </c>
      <c r="L126" s="23">
        <v>2.1685714285714286</v>
      </c>
      <c r="M126" s="11"/>
    </row>
    <row r="127" spans="1:13" ht="13.8" x14ac:dyDescent="0.3">
      <c r="A127" s="30"/>
      <c r="B127" s="31"/>
      <c r="C127" s="32"/>
      <c r="D127" s="66" t="s">
        <v>30</v>
      </c>
      <c r="E127" s="52" t="s">
        <v>31</v>
      </c>
      <c r="F127" s="53">
        <v>20</v>
      </c>
      <c r="G127" s="53">
        <v>1.54</v>
      </c>
      <c r="H127" s="53">
        <v>0.16</v>
      </c>
      <c r="I127" s="53">
        <v>10.220000000000001</v>
      </c>
      <c r="J127" s="53">
        <v>48</v>
      </c>
      <c r="K127" s="35"/>
      <c r="L127" s="23">
        <v>2.1800000000000002</v>
      </c>
      <c r="M127" s="11"/>
    </row>
    <row r="128" spans="1:13" ht="13.8" x14ac:dyDescent="0.3">
      <c r="A128" s="37"/>
      <c r="B128" s="38"/>
      <c r="C128" s="39"/>
      <c r="D128" s="61" t="s">
        <v>34</v>
      </c>
      <c r="E128" s="62"/>
      <c r="F128" s="19">
        <f>SUM(F123:F127)</f>
        <v>520</v>
      </c>
      <c r="G128" s="19">
        <f>SUM(G123:G127)</f>
        <v>15.895600000000002</v>
      </c>
      <c r="H128" s="19">
        <f>SUM(H123:H127)</f>
        <v>15.9964</v>
      </c>
      <c r="I128" s="19">
        <f>SUM(I123:I127)</f>
        <v>67.262</v>
      </c>
      <c r="J128" s="19">
        <f>SUM(J123:J127)</f>
        <v>470.19000000000005</v>
      </c>
      <c r="K128" s="42"/>
      <c r="L128" s="12">
        <f>SUM(L123:L127)</f>
        <v>76.448571428571427</v>
      </c>
      <c r="M128" s="11"/>
    </row>
    <row r="129" spans="1:13" ht="13.8" x14ac:dyDescent="0.3">
      <c r="A129" s="43">
        <f>A123</f>
        <v>2</v>
      </c>
      <c r="B129" s="44">
        <f>B123</f>
        <v>4</v>
      </c>
      <c r="C129" s="45" t="s">
        <v>35</v>
      </c>
      <c r="D129" s="66" t="s">
        <v>36</v>
      </c>
      <c r="E129" s="46" t="s">
        <v>79</v>
      </c>
      <c r="F129" s="53">
        <v>60</v>
      </c>
      <c r="G129" s="53">
        <v>0.93</v>
      </c>
      <c r="H129" s="53">
        <v>3.05</v>
      </c>
      <c r="I129" s="53">
        <v>5.59</v>
      </c>
      <c r="J129" s="53">
        <v>52.92</v>
      </c>
      <c r="K129" s="35" t="s">
        <v>68</v>
      </c>
      <c r="L129" s="23">
        <v>8.8109999999999999</v>
      </c>
      <c r="M129" s="11"/>
    </row>
    <row r="130" spans="1:13" ht="13.8" x14ac:dyDescent="0.3">
      <c r="A130" s="30"/>
      <c r="B130" s="31"/>
      <c r="C130" s="32"/>
      <c r="D130" s="66" t="s">
        <v>37</v>
      </c>
      <c r="E130" s="52" t="s">
        <v>101</v>
      </c>
      <c r="F130" s="53">
        <v>250</v>
      </c>
      <c r="G130" s="53">
        <v>1.99</v>
      </c>
      <c r="H130" s="53">
        <v>2.71</v>
      </c>
      <c r="I130" s="53">
        <v>17.16</v>
      </c>
      <c r="J130" s="53">
        <v>102.89</v>
      </c>
      <c r="K130" s="35" t="s">
        <v>71</v>
      </c>
      <c r="L130" s="23">
        <v>15.35</v>
      </c>
      <c r="M130" s="11"/>
    </row>
    <row r="131" spans="1:13" ht="13.8" x14ac:dyDescent="0.3">
      <c r="A131" s="30"/>
      <c r="B131" s="31"/>
      <c r="C131" s="32"/>
      <c r="D131" s="66" t="s">
        <v>39</v>
      </c>
      <c r="E131" s="52" t="s">
        <v>111</v>
      </c>
      <c r="F131" s="53">
        <v>200</v>
      </c>
      <c r="G131" s="53">
        <v>15.91</v>
      </c>
      <c r="H131" s="53">
        <v>21.12</v>
      </c>
      <c r="I131" s="53">
        <v>41.04</v>
      </c>
      <c r="J131" s="53">
        <v>367.06</v>
      </c>
      <c r="K131" s="35" t="s">
        <v>72</v>
      </c>
      <c r="L131" s="23">
        <v>69.680000000000007</v>
      </c>
      <c r="M131" s="11"/>
    </row>
    <row r="132" spans="1:13" ht="13.8" x14ac:dyDescent="0.3">
      <c r="A132" s="30"/>
      <c r="B132" s="31"/>
      <c r="C132" s="32"/>
      <c r="D132" s="66" t="s">
        <v>43</v>
      </c>
      <c r="E132" s="46" t="s">
        <v>123</v>
      </c>
      <c r="F132" s="53">
        <v>250</v>
      </c>
      <c r="G132" s="53">
        <v>0.15277777777777779</v>
      </c>
      <c r="H132" s="53">
        <v>2.7777777777777776E-2</v>
      </c>
      <c r="I132" s="53">
        <v>11.819444444444445</v>
      </c>
      <c r="J132" s="53">
        <v>46.652777777777779</v>
      </c>
      <c r="K132" s="35" t="s">
        <v>49</v>
      </c>
      <c r="L132" s="23">
        <v>4.25</v>
      </c>
      <c r="M132" s="11"/>
    </row>
    <row r="133" spans="1:13" ht="13.8" x14ac:dyDescent="0.3">
      <c r="A133" s="30"/>
      <c r="B133" s="31"/>
      <c r="C133" s="32"/>
      <c r="D133" s="66" t="s">
        <v>44</v>
      </c>
      <c r="E133" s="52" t="s">
        <v>31</v>
      </c>
      <c r="F133" s="53">
        <v>40</v>
      </c>
      <c r="G133" s="53">
        <v>3.08</v>
      </c>
      <c r="H133" s="53">
        <v>0.32</v>
      </c>
      <c r="I133" s="53">
        <v>20.440000000000001</v>
      </c>
      <c r="J133" s="53">
        <v>96</v>
      </c>
      <c r="K133" s="35"/>
      <c r="L133" s="23">
        <v>4.2716000000000003</v>
      </c>
      <c r="M133" s="11"/>
    </row>
    <row r="134" spans="1:13" ht="13.8" x14ac:dyDescent="0.3">
      <c r="A134" s="30"/>
      <c r="B134" s="31"/>
      <c r="C134" s="32"/>
      <c r="D134" s="66" t="s">
        <v>45</v>
      </c>
      <c r="E134" s="52" t="s">
        <v>51</v>
      </c>
      <c r="F134" s="53">
        <v>45</v>
      </c>
      <c r="G134" s="53">
        <v>3.0634615384615387</v>
      </c>
      <c r="H134" s="53">
        <v>0.58846153846153848</v>
      </c>
      <c r="I134" s="53">
        <v>18.311538461538461</v>
      </c>
      <c r="J134" s="53">
        <v>93.15</v>
      </c>
      <c r="K134" s="35"/>
      <c r="L134" s="23">
        <v>4.67</v>
      </c>
      <c r="M134" s="11"/>
    </row>
    <row r="135" spans="1:13" ht="13.8" x14ac:dyDescent="0.3">
      <c r="A135" s="37"/>
      <c r="B135" s="38"/>
      <c r="C135" s="39"/>
      <c r="D135" s="61" t="s">
        <v>34</v>
      </c>
      <c r="E135" s="62"/>
      <c r="F135" s="19">
        <f>SUM(F129:F134)</f>
        <v>845</v>
      </c>
      <c r="G135" s="19">
        <f>SUM(G129:G134)</f>
        <v>25.126239316239314</v>
      </c>
      <c r="H135" s="19">
        <f>SUM(H129:H134)</f>
        <v>27.816239316239319</v>
      </c>
      <c r="I135" s="19">
        <f>SUM(I129:I134)</f>
        <v>114.36098290598291</v>
      </c>
      <c r="J135" s="19">
        <f>SUM(J129:J134)</f>
        <v>758.67277777777781</v>
      </c>
      <c r="K135" s="20"/>
      <c r="L135" s="19">
        <f>SUM(L129:L134)</f>
        <v>107.03260000000002</v>
      </c>
      <c r="M135" s="11"/>
    </row>
    <row r="136" spans="1:13" x14ac:dyDescent="0.3">
      <c r="A136" s="47">
        <f>A123</f>
        <v>2</v>
      </c>
      <c r="B136" s="48">
        <f>B123</f>
        <v>4</v>
      </c>
      <c r="C136" s="78" t="s">
        <v>46</v>
      </c>
      <c r="D136" s="91"/>
      <c r="E136" s="49"/>
      <c r="F136" s="13">
        <f>F128+F135</f>
        <v>1365</v>
      </c>
      <c r="G136" s="13">
        <f>G128+G135</f>
        <v>41.021839316239316</v>
      </c>
      <c r="H136" s="13">
        <f>H128+H135</f>
        <v>43.81263931623932</v>
      </c>
      <c r="I136" s="13">
        <f>I128+I135</f>
        <v>181.62298290598289</v>
      </c>
      <c r="J136" s="14">
        <f>J128+J135</f>
        <v>1228.8627777777779</v>
      </c>
      <c r="K136" s="14"/>
      <c r="L136" s="14">
        <f>L128+L135</f>
        <v>183.48117142857143</v>
      </c>
      <c r="M136" s="11"/>
    </row>
    <row r="137" spans="1:13" ht="13.8" x14ac:dyDescent="0.3">
      <c r="A137" s="24">
        <v>2</v>
      </c>
      <c r="B137" s="25">
        <v>5</v>
      </c>
      <c r="C137" s="26" t="s">
        <v>23</v>
      </c>
      <c r="D137" s="65" t="s">
        <v>24</v>
      </c>
      <c r="E137" s="52" t="s">
        <v>141</v>
      </c>
      <c r="F137" s="53">
        <v>90</v>
      </c>
      <c r="G137" s="53">
        <v>9.1199999999999992</v>
      </c>
      <c r="H137" s="53">
        <v>7.8</v>
      </c>
      <c r="I137" s="53">
        <v>2.13</v>
      </c>
      <c r="J137" s="53">
        <v>115.52</v>
      </c>
      <c r="K137" s="29" t="s">
        <v>64</v>
      </c>
      <c r="L137" s="22">
        <v>37.81</v>
      </c>
      <c r="M137" s="11"/>
    </row>
    <row r="138" spans="1:13" ht="13.8" x14ac:dyDescent="0.3">
      <c r="A138" s="30"/>
      <c r="B138" s="31"/>
      <c r="C138" s="32"/>
      <c r="D138" s="39"/>
      <c r="E138" s="52" t="s">
        <v>83</v>
      </c>
      <c r="F138" s="53">
        <v>150</v>
      </c>
      <c r="G138" s="53">
        <v>6.61</v>
      </c>
      <c r="H138" s="53">
        <v>5.69</v>
      </c>
      <c r="I138" s="53">
        <v>38</v>
      </c>
      <c r="J138" s="53">
        <v>233.24</v>
      </c>
      <c r="K138" s="69" t="s">
        <v>52</v>
      </c>
      <c r="L138" s="70">
        <v>14.43</v>
      </c>
      <c r="M138" s="11"/>
    </row>
    <row r="139" spans="1:13" ht="13.8" x14ac:dyDescent="0.3">
      <c r="A139" s="30"/>
      <c r="B139" s="31"/>
      <c r="C139" s="32"/>
      <c r="D139" s="66" t="s">
        <v>28</v>
      </c>
      <c r="E139" s="52" t="s">
        <v>84</v>
      </c>
      <c r="F139" s="53">
        <v>180</v>
      </c>
      <c r="G139" s="53">
        <v>8.6399999999999991E-2</v>
      </c>
      <c r="H139" s="53">
        <v>2.1599999999999998E-2</v>
      </c>
      <c r="I139" s="53">
        <v>8.5679999999999996</v>
      </c>
      <c r="J139" s="53">
        <v>33.091200000000001</v>
      </c>
      <c r="K139" s="35" t="s">
        <v>53</v>
      </c>
      <c r="L139" s="23">
        <v>1.78</v>
      </c>
      <c r="M139" s="11"/>
    </row>
    <row r="140" spans="1:13" ht="13.8" x14ac:dyDescent="0.3">
      <c r="A140" s="30"/>
      <c r="B140" s="31"/>
      <c r="C140" s="32"/>
      <c r="D140" s="66" t="s">
        <v>30</v>
      </c>
      <c r="E140" s="52" t="s">
        <v>31</v>
      </c>
      <c r="F140" s="53">
        <v>30</v>
      </c>
      <c r="G140" s="53">
        <v>2.310810810810811</v>
      </c>
      <c r="H140" s="53">
        <v>0.24324324324324326</v>
      </c>
      <c r="I140" s="53">
        <v>15.332432432432432</v>
      </c>
      <c r="J140" s="53">
        <v>72</v>
      </c>
      <c r="K140" s="35"/>
      <c r="L140" s="23">
        <v>3.2037000000000004</v>
      </c>
      <c r="M140" s="11"/>
    </row>
    <row r="141" spans="1:13" ht="13.8" x14ac:dyDescent="0.3">
      <c r="A141" s="30"/>
      <c r="B141" s="31"/>
      <c r="C141" s="32"/>
      <c r="D141" s="66" t="s">
        <v>36</v>
      </c>
      <c r="E141" s="46" t="s">
        <v>76</v>
      </c>
      <c r="F141" s="53">
        <v>60</v>
      </c>
      <c r="G141" s="53">
        <v>0.59</v>
      </c>
      <c r="H141" s="53">
        <v>3.03</v>
      </c>
      <c r="I141" s="53">
        <v>5.64</v>
      </c>
      <c r="J141" s="53">
        <v>40.85</v>
      </c>
      <c r="K141" s="35" t="s">
        <v>91</v>
      </c>
      <c r="L141" s="23">
        <v>19.230599999999999</v>
      </c>
      <c r="M141" s="11"/>
    </row>
    <row r="142" spans="1:13" ht="15.75" customHeight="1" x14ac:dyDescent="0.3">
      <c r="A142" s="37"/>
      <c r="B142" s="38"/>
      <c r="C142" s="39"/>
      <c r="D142" s="61" t="s">
        <v>34</v>
      </c>
      <c r="E142" s="62"/>
      <c r="F142" s="19">
        <f>SUM(F137:F141)</f>
        <v>510</v>
      </c>
      <c r="G142" s="19">
        <f>SUM(G137:G141)</f>
        <v>18.717210810810812</v>
      </c>
      <c r="H142" s="19">
        <f>SUM(H137:H141)</f>
        <v>16.784843243243245</v>
      </c>
      <c r="I142" s="19">
        <f>SUM(I137:I141)</f>
        <v>69.670432432432435</v>
      </c>
      <c r="J142" s="19">
        <f>SUM(J137:J141)</f>
        <v>494.70120000000003</v>
      </c>
      <c r="K142" s="20"/>
      <c r="L142" s="19">
        <v>76.45</v>
      </c>
      <c r="M142" s="11"/>
    </row>
    <row r="143" spans="1:13" ht="13.8" x14ac:dyDescent="0.3">
      <c r="A143" s="43">
        <f>A137</f>
        <v>2</v>
      </c>
      <c r="B143" s="44">
        <f>B137</f>
        <v>5</v>
      </c>
      <c r="C143" s="45" t="s">
        <v>35</v>
      </c>
      <c r="D143" s="66" t="s">
        <v>36</v>
      </c>
      <c r="E143" s="46" t="s">
        <v>125</v>
      </c>
      <c r="F143" s="53">
        <v>60</v>
      </c>
      <c r="G143" s="53">
        <v>0.81</v>
      </c>
      <c r="H143" s="53">
        <v>3.65</v>
      </c>
      <c r="I143" s="53">
        <v>14.72</v>
      </c>
      <c r="J143" s="53">
        <v>53.91</v>
      </c>
      <c r="K143" s="35" t="s">
        <v>124</v>
      </c>
      <c r="L143" s="23">
        <v>12.54</v>
      </c>
      <c r="M143" s="11"/>
    </row>
    <row r="144" spans="1:13" ht="13.8" x14ac:dyDescent="0.3">
      <c r="A144" s="30"/>
      <c r="B144" s="31"/>
      <c r="C144" s="32"/>
      <c r="D144" s="66" t="s">
        <v>37</v>
      </c>
      <c r="E144" s="52" t="s">
        <v>94</v>
      </c>
      <c r="F144" s="53">
        <v>200</v>
      </c>
      <c r="G144" s="53">
        <v>4.04</v>
      </c>
      <c r="H144" s="53">
        <v>4.26</v>
      </c>
      <c r="I144" s="53">
        <v>15.41</v>
      </c>
      <c r="J144" s="53">
        <v>117.68</v>
      </c>
      <c r="K144" s="35" t="s">
        <v>54</v>
      </c>
      <c r="L144" s="23">
        <v>11.151999999999999</v>
      </c>
      <c r="M144" s="11"/>
    </row>
    <row r="145" spans="1:13" ht="13.8" x14ac:dyDescent="0.3">
      <c r="A145" s="30"/>
      <c r="B145" s="31"/>
      <c r="C145" s="32"/>
      <c r="D145" s="66" t="s">
        <v>39</v>
      </c>
      <c r="E145" s="46" t="s">
        <v>118</v>
      </c>
      <c r="F145" s="53">
        <v>90</v>
      </c>
      <c r="G145" s="53">
        <v>13.31</v>
      </c>
      <c r="H145" s="53">
        <v>11.08</v>
      </c>
      <c r="I145" s="53">
        <v>14.469999999999999</v>
      </c>
      <c r="J145" s="53">
        <v>193.14</v>
      </c>
      <c r="K145" s="35" t="s">
        <v>117</v>
      </c>
      <c r="L145" s="23">
        <v>34.532999999999994</v>
      </c>
      <c r="M145" s="11"/>
    </row>
    <row r="146" spans="1:13" ht="13.8" x14ac:dyDescent="0.3">
      <c r="A146" s="30"/>
      <c r="B146" s="31"/>
      <c r="C146" s="32"/>
      <c r="D146" s="66" t="s">
        <v>41</v>
      </c>
      <c r="E146" s="52" t="s">
        <v>81</v>
      </c>
      <c r="F146" s="53">
        <v>150</v>
      </c>
      <c r="G146" s="53">
        <v>3.16</v>
      </c>
      <c r="H146" s="53">
        <v>4.6900000000000004</v>
      </c>
      <c r="I146" s="53">
        <v>19.71</v>
      </c>
      <c r="J146" s="53">
        <v>135.84</v>
      </c>
      <c r="K146" s="35" t="s">
        <v>73</v>
      </c>
      <c r="L146" s="23">
        <v>31.812000000000005</v>
      </c>
      <c r="M146" s="11"/>
    </row>
    <row r="147" spans="1:13" ht="13.8" x14ac:dyDescent="0.3">
      <c r="A147" s="30"/>
      <c r="B147" s="31"/>
      <c r="C147" s="32"/>
      <c r="D147" s="66" t="s">
        <v>43</v>
      </c>
      <c r="E147" s="46" t="s">
        <v>82</v>
      </c>
      <c r="F147" s="53">
        <v>200</v>
      </c>
      <c r="G147" s="53">
        <v>0.34</v>
      </c>
      <c r="H147" s="53">
        <v>0.28000000000000003</v>
      </c>
      <c r="I147" s="53">
        <v>19.05</v>
      </c>
      <c r="J147" s="53">
        <v>89.96</v>
      </c>
      <c r="K147" s="35" t="s">
        <v>50</v>
      </c>
      <c r="L147" s="23">
        <v>11.47</v>
      </c>
      <c r="M147" s="11"/>
    </row>
    <row r="148" spans="1:13" ht="13.8" x14ac:dyDescent="0.3">
      <c r="A148" s="30"/>
      <c r="B148" s="31"/>
      <c r="C148" s="32"/>
      <c r="D148" s="66" t="s">
        <v>44</v>
      </c>
      <c r="E148" s="34" t="s">
        <v>31</v>
      </c>
      <c r="F148" s="23">
        <v>30</v>
      </c>
      <c r="G148" s="53">
        <v>2.3057142857142856</v>
      </c>
      <c r="H148" s="53">
        <v>0.24000000000000002</v>
      </c>
      <c r="I148" s="53">
        <v>15.334285714285716</v>
      </c>
      <c r="J148" s="53">
        <v>72</v>
      </c>
      <c r="K148" s="35"/>
      <c r="L148" s="23">
        <v>3.2037000000000004</v>
      </c>
      <c r="M148" s="11"/>
    </row>
    <row r="149" spans="1:13" ht="13.8" x14ac:dyDescent="0.3">
      <c r="A149" s="30"/>
      <c r="B149" s="31"/>
      <c r="C149" s="32"/>
      <c r="D149" s="66" t="s">
        <v>45</v>
      </c>
      <c r="E149" s="52" t="s">
        <v>51</v>
      </c>
      <c r="F149" s="53">
        <v>23</v>
      </c>
      <c r="G149" s="53">
        <v>1.5640000000000001</v>
      </c>
      <c r="H149" s="53">
        <v>0.29900000000000004</v>
      </c>
      <c r="I149" s="53">
        <v>9.3610000000000007</v>
      </c>
      <c r="J149" s="53">
        <v>47.61</v>
      </c>
      <c r="K149" s="35"/>
      <c r="L149" s="23">
        <v>2.3199999999999998</v>
      </c>
      <c r="M149" s="11"/>
    </row>
    <row r="150" spans="1:13" ht="13.8" x14ac:dyDescent="0.3">
      <c r="A150" s="37"/>
      <c r="B150" s="38"/>
      <c r="C150" s="39"/>
      <c r="D150" s="61" t="s">
        <v>34</v>
      </c>
      <c r="E150" s="62"/>
      <c r="F150" s="19">
        <f>SUM(F143:F149)</f>
        <v>753</v>
      </c>
      <c r="G150" s="19">
        <f>SUM(G143:G149)</f>
        <v>25.529714285714284</v>
      </c>
      <c r="H150" s="19">
        <f>SUM(H143:H149)</f>
        <v>24.499000000000002</v>
      </c>
      <c r="I150" s="19">
        <f>SUM(I143:I149)</f>
        <v>108.05528571428572</v>
      </c>
      <c r="J150" s="19">
        <f>SUM(J143:J149)</f>
        <v>710.1400000000001</v>
      </c>
      <c r="K150" s="63"/>
      <c r="L150" s="16">
        <f>SUM(L143:L149)</f>
        <v>107.0307</v>
      </c>
      <c r="M150" s="11"/>
    </row>
    <row r="151" spans="1:13" x14ac:dyDescent="0.3">
      <c r="A151" s="47">
        <f>A137</f>
        <v>2</v>
      </c>
      <c r="B151" s="48">
        <f>B137</f>
        <v>5</v>
      </c>
      <c r="C151" s="78" t="s">
        <v>46</v>
      </c>
      <c r="D151" s="87"/>
      <c r="E151" s="13"/>
      <c r="F151" s="13">
        <f>F142+F150</f>
        <v>1263</v>
      </c>
      <c r="G151" s="13">
        <f>G142+G150</f>
        <v>44.246925096525096</v>
      </c>
      <c r="H151" s="13">
        <f>H142+H150</f>
        <v>41.283843243243247</v>
      </c>
      <c r="I151" s="13">
        <f>I142+I150</f>
        <v>177.72571814671815</v>
      </c>
      <c r="J151" s="13">
        <f>J142+J150</f>
        <v>1204.8412000000001</v>
      </c>
      <c r="K151" s="13"/>
      <c r="L151" s="13">
        <f>L142+L150</f>
        <v>183.48070000000001</v>
      </c>
      <c r="M151" s="11"/>
    </row>
    <row r="152" spans="1:13" x14ac:dyDescent="0.3">
      <c r="A152" s="68"/>
      <c r="B152" s="17"/>
      <c r="C152" s="84" t="s">
        <v>74</v>
      </c>
      <c r="D152" s="85"/>
      <c r="E152" s="86"/>
      <c r="F152" s="17">
        <f>(F20+F34+F48+F62+F77+F94+F107+F122+F136+F151)/(IF(F20=0, 0, 1)+IF(F34=0, 0, 1)+IF(F48=0, 0, 1)+IF(F62=0, 0, 1)+IF(F77=0, 0, 1)+IF(F94=0, 0, 1)+IF(F107=0, 0, 1)+IF(F122=0, 0, 1)+IF(F136=0, 0, 1)+IF(F151=0, 0, 1))</f>
        <v>1349.6</v>
      </c>
      <c r="G152" s="17">
        <f>(G20+G34+G48+G62+G77+G94+G107+G122+G136+G151)/(IF(G20=0, 0, 1)+IF(G34=0, 0, 1)+IF(G48=0, 0, 1)+IF(G62=0, 0, 1)+IF(G77=0, 0, 1)+IF(G94=0, 0, 1)+IF(G107=0, 0, 1)+IF(G122=0, 0, 1)+IF(G136=0, 0, 1)+IF(G151=0, 0, 1))</f>
        <v>43.947466968609845</v>
      </c>
      <c r="H152" s="17">
        <f>(H20+H34+H48+H62+H77+H94+H107+H122+H136+H151)/(IF(H20=0, 0, 1)+IF(H34=0, 0, 1)+IF(H48=0, 0, 1)+IF(H62=0, 0, 1)+IF(H77=0, 0, 1)+IF(H94=0, 0, 1)+IF(H107=0, 0, 1)+IF(H122=0, 0, 1)+IF(H136=0, 0, 1)+IF(H151=0, 0, 1))</f>
        <v>43.169387512591555</v>
      </c>
      <c r="I152" s="17">
        <f>(I20+I34+I48+I62+I77+I94+I107+I122+I136+I151)/(IF(I20=0, 0, 1)+IF(I34=0, 0, 1)+IF(I48=0, 0, 1)+IF(I62=0, 0, 1)+IF(I77=0, 0, 1)+IF(I94=0, 0, 1)+IF(I107=0, 0, 1)+IF(I122=0, 0, 1)+IF(I136=0, 0, 1)+IF(I151=0, 0, 1))</f>
        <v>186.12532982283335</v>
      </c>
      <c r="J152" s="17">
        <f>(J20+J34+J48+J62+J77+J94+J107+J122+J136+J151)/(IF(J20=0, 0, 1)+IF(J34=0, 0, 1)+IF(J48=0, 0, 1)+IF(J62=0, 0, 1)+IF(J77=0, 0, 1)+IF(J94=0, 0, 1)+IF(J107=0, 0, 1)+IF(J122=0, 0, 1)+IF(J136=0, 0, 1)+IF(J151=0, 0, 1))</f>
        <v>1301.3804955555556</v>
      </c>
      <c r="K152" s="17"/>
      <c r="L152" s="17">
        <f>(L20+L34+L48+L62+L77+L94+L107+L122+L136+L151)/(IF(L20=0, 0, 1)+IF(L34=0, 0, 1)+IF(L48=0, 0, 1)+IF(L62=0, 0, 1)+IF(L77=0, 0, 1)+IF(L94=0, 0, 1)+IF(L107=0, 0, 1)+IF(L122=0, 0, 1)+IF(L136=0, 0, 1)+IF(L151=0, 0, 1))</f>
        <v>183.47952065335602</v>
      </c>
      <c r="M152" s="11"/>
    </row>
    <row r="153" spans="1:13" x14ac:dyDescent="0.3">
      <c r="G153" s="18"/>
      <c r="H153" s="18"/>
      <c r="I153" s="18"/>
      <c r="J153" s="18"/>
    </row>
  </sheetData>
  <mergeCells count="15">
    <mergeCell ref="C62:D62"/>
    <mergeCell ref="C77:D77"/>
    <mergeCell ref="C20:D20"/>
    <mergeCell ref="C152:E152"/>
    <mergeCell ref="C151:D151"/>
    <mergeCell ref="C94:D94"/>
    <mergeCell ref="C107:D107"/>
    <mergeCell ref="C122:D122"/>
    <mergeCell ref="C136:D136"/>
    <mergeCell ref="C1:E1"/>
    <mergeCell ref="H1:K1"/>
    <mergeCell ref="H2:K2"/>
    <mergeCell ref="C34:D34"/>
    <mergeCell ref="C48:D48"/>
    <mergeCell ref="A2:E2"/>
  </mergeCells>
  <pageMargins left="0.70000004768371604" right="0.70000004768371604" top="0.75" bottom="0.75" header="0.30000001192092901" footer="0.30000001192092901"/>
  <pageSetup paperSize="9" scale="93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TEHNOLOG</dc:creator>
  <cp:lastModifiedBy>51</cp:lastModifiedBy>
  <cp:lastPrinted>2025-09-04T07:11:14Z</cp:lastPrinted>
  <dcterms:created xsi:type="dcterms:W3CDTF">2022-05-16T14:23:56Z</dcterms:created>
  <dcterms:modified xsi:type="dcterms:W3CDTF">2026-02-11T13:04:56Z</dcterms:modified>
</cp:coreProperties>
</file>